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723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25725"/>
</workbook>
</file>

<file path=xl/calcChain.xml><?xml version="1.0" encoding="utf-8"?>
<calcChain xmlns="http://schemas.openxmlformats.org/spreadsheetml/2006/main">
  <c r="L10" i="1"/>
  <c r="F10"/>
  <c r="L9"/>
  <c r="L4"/>
  <c r="L5"/>
  <c r="L6"/>
  <c r="L7"/>
  <c r="L8"/>
  <c r="L3"/>
  <c r="K4"/>
  <c r="K5"/>
  <c r="K6"/>
  <c r="K7"/>
  <c r="K8"/>
  <c r="K3"/>
  <c r="H15"/>
  <c r="H13"/>
  <c r="G9"/>
  <c r="H9"/>
  <c r="I9"/>
  <c r="I4"/>
  <c r="I5"/>
  <c r="I6"/>
  <c r="I7"/>
  <c r="I8"/>
  <c r="I3"/>
  <c r="H4"/>
  <c r="H5"/>
  <c r="H6"/>
  <c r="H7"/>
  <c r="H8"/>
  <c r="H3"/>
  <c r="B9"/>
  <c r="E4"/>
  <c r="F4" s="1"/>
  <c r="E5"/>
  <c r="F5" s="1"/>
  <c r="E6"/>
  <c r="F6" s="1"/>
  <c r="E7"/>
  <c r="F7" s="1"/>
  <c r="E8"/>
  <c r="F8" s="1"/>
  <c r="E3"/>
  <c r="F3" s="1"/>
  <c r="F9" s="1"/>
  <c r="D13"/>
  <c r="C7"/>
  <c r="C4"/>
</calcChain>
</file>

<file path=xl/sharedStrings.xml><?xml version="1.0" encoding="utf-8"?>
<sst xmlns="http://schemas.openxmlformats.org/spreadsheetml/2006/main" count="51" uniqueCount="33">
  <si>
    <t>y^</t>
  </si>
  <si>
    <t>e^2</t>
  </si>
  <si>
    <t>t</t>
  </si>
  <si>
    <t>t^2</t>
  </si>
  <si>
    <t>ty</t>
  </si>
  <si>
    <t>ปี</t>
  </si>
  <si>
    <t>วิธีเฉลี่ยที่ละครึ่ง</t>
  </si>
  <si>
    <t>b =</t>
  </si>
  <si>
    <t>10 - 6</t>
  </si>
  <si>
    <t xml:space="preserve"> 2551-2548</t>
  </si>
  <si>
    <t>a =</t>
  </si>
  <si>
    <t>y^ =</t>
  </si>
  <si>
    <t>6 + 1.3333t</t>
  </si>
  <si>
    <t>จุดเริ่มต้นอยู่ที่ 1 ก.ค. 2548</t>
  </si>
  <si>
    <t>t มีหน่วยเป็น ปี</t>
  </si>
  <si>
    <t>y มีหน่วยเป็น ปี</t>
  </si>
  <si>
    <t xml:space="preserve">y^ </t>
  </si>
  <si>
    <t>ผลรวม</t>
  </si>
  <si>
    <t>วิธีกำลังสองน้อยที่สุด</t>
  </si>
  <si>
    <t>8 + 0.6286t</t>
  </si>
  <si>
    <t>จุดเริ่มต้นอยู่ที่ 1 ม.ค. 2550</t>
  </si>
  <si>
    <t>t มีหน่วยเป็น ครึ่งปี</t>
  </si>
  <si>
    <t>เปลี่ยน t หน่วยเป็นปี และ เปลี่ยนจุดเริ่มต้นไป 1 ก.ค. 2548</t>
  </si>
  <si>
    <t>8 + 0.6286(t-3)</t>
  </si>
  <si>
    <t>8- 1.8858 + 0.6286t</t>
  </si>
  <si>
    <t>6.1142 + 0.6286t</t>
  </si>
  <si>
    <t>1. เปลี่ยนจุดเริ่มต้นก่อน</t>
  </si>
  <si>
    <t>2. เปลี่ยนหน่วย t เป็นปี</t>
  </si>
  <si>
    <t>6.1142 + 0.6286(2t)</t>
  </si>
  <si>
    <t>6.1142 + 1.2572t</t>
  </si>
  <si>
    <t>t (เปลี่ยนหน่วยและจุดเริ่มต้นแล้ว)</t>
  </si>
  <si>
    <t>MSE =</t>
  </si>
  <si>
    <t>ยอดขาย (y หน่วย:ล้านบาท)</t>
  </si>
</sst>
</file>

<file path=xl/styles.xml><?xml version="1.0" encoding="utf-8"?>
<styleSheet xmlns="http://schemas.openxmlformats.org/spreadsheetml/2006/main">
  <numFmts count="1">
    <numFmt numFmtId="191" formatCode="0.0000"/>
  </numFmts>
  <fonts count="2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19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9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9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91" fontId="0" fillId="0" borderId="0" xfId="0" applyNumberFormat="1" applyBorder="1" applyAlignment="1">
      <alignment horizontal="center"/>
    </xf>
    <xf numFmtId="191" fontId="0" fillId="0" borderId="1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  <color rgb="FF385D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1695451</xdr:colOff>
      <xdr:row>6</xdr:row>
      <xdr:rowOff>171450</xdr:rowOff>
    </xdr:from>
    <xdr:to>
      <xdr:col>12</xdr:col>
      <xdr:colOff>238126</xdr:colOff>
      <xdr:row>12</xdr:row>
      <xdr:rowOff>152400</xdr:rowOff>
    </xdr:to>
    <xdr:sp macro="" textlink="">
      <xdr:nvSpPr>
        <xdr:cNvPr id="2" name="Explosion 1 1"/>
        <xdr:cNvSpPr/>
      </xdr:nvSpPr>
      <xdr:spPr>
        <a:xfrm>
          <a:off x="10668001" y="1257300"/>
          <a:ext cx="2609850" cy="1085850"/>
        </a:xfrm>
        <a:prstGeom prst="irregularSeal1">
          <a:avLst/>
        </a:prstGeom>
        <a:solidFill>
          <a:srgbClr val="4F81BD">
            <a:alpha val="20000"/>
          </a:srgbClr>
        </a:solidFill>
        <a:ln>
          <a:solidFill>
            <a:srgbClr val="385D8A">
              <a:alpha val="2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246856</xdr:colOff>
      <xdr:row>12</xdr:row>
      <xdr:rowOff>29369</xdr:rowOff>
    </xdr:from>
    <xdr:to>
      <xdr:col>10</xdr:col>
      <xdr:colOff>248444</xdr:colOff>
      <xdr:row>15</xdr:row>
      <xdr:rowOff>115094</xdr:rowOff>
    </xdr:to>
    <xdr:cxnSp macro="">
      <xdr:nvCxnSpPr>
        <xdr:cNvPr id="4" name="Straight Arrow Connector 3"/>
        <xdr:cNvCxnSpPr/>
      </xdr:nvCxnSpPr>
      <xdr:spPr>
        <a:xfrm rot="5400000" flipH="1" flipV="1">
          <a:off x="8743950" y="2533650"/>
          <a:ext cx="6286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1571625</xdr:colOff>
      <xdr:row>15</xdr:row>
      <xdr:rowOff>152400</xdr:rowOff>
    </xdr:from>
    <xdr:ext cx="1531317" cy="271356"/>
    <xdr:sp macro="" textlink="">
      <xdr:nvSpPr>
        <xdr:cNvPr id="5" name="TextBox 4"/>
        <xdr:cNvSpPr txBox="1"/>
      </xdr:nvSpPr>
      <xdr:spPr>
        <a:xfrm>
          <a:off x="8343900" y="2886075"/>
          <a:ext cx="1531317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 u="sng"/>
            <a:t>MSE</a:t>
          </a:r>
          <a:r>
            <a:rPr lang="th-TH" sz="1100" b="1" u="sng"/>
            <a:t> จะน้อยที่สุดเสมอ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workbookViewId="0">
      <selection activeCell="L21" sqref="L21"/>
    </sheetView>
  </sheetViews>
  <sheetFormatPr defaultRowHeight="14.25"/>
  <cols>
    <col min="1" max="1" width="7" style="1" customWidth="1"/>
    <col min="2" max="2" width="23" style="1" bestFit="1" customWidth="1"/>
    <col min="3" max="3" width="5.625" style="1" customWidth="1"/>
    <col min="4" max="6" width="8.625" style="1" customWidth="1"/>
    <col min="7" max="9" width="9.125" style="1" customWidth="1"/>
    <col min="10" max="10" width="26.75" style="1" bestFit="1" customWidth="1"/>
    <col min="11" max="12" width="8.25" style="1" customWidth="1"/>
    <col min="16" max="17" width="9" style="1"/>
  </cols>
  <sheetData>
    <row r="1" spans="1:19">
      <c r="C1" s="8" t="s">
        <v>6</v>
      </c>
      <c r="D1" s="9"/>
      <c r="E1" s="9"/>
      <c r="F1" s="10"/>
      <c r="G1" s="8" t="s">
        <v>18</v>
      </c>
      <c r="H1" s="9"/>
      <c r="I1" s="9"/>
      <c r="J1" s="9"/>
      <c r="K1" s="9"/>
      <c r="L1" s="10"/>
    </row>
    <row r="2" spans="1:19">
      <c r="A2" s="18" t="s">
        <v>5</v>
      </c>
      <c r="B2" s="19" t="s">
        <v>32</v>
      </c>
      <c r="C2" s="18"/>
      <c r="D2" s="19" t="s">
        <v>2</v>
      </c>
      <c r="E2" s="19" t="s">
        <v>16</v>
      </c>
      <c r="F2" s="20" t="s">
        <v>1</v>
      </c>
      <c r="G2" s="18" t="s">
        <v>2</v>
      </c>
      <c r="H2" s="19" t="s">
        <v>3</v>
      </c>
      <c r="I2" s="19" t="s">
        <v>4</v>
      </c>
      <c r="J2" s="19" t="s">
        <v>30</v>
      </c>
      <c r="K2" s="19" t="s">
        <v>0</v>
      </c>
      <c r="L2" s="20" t="s">
        <v>1</v>
      </c>
      <c r="O2" s="1"/>
      <c r="S2" s="1"/>
    </row>
    <row r="3" spans="1:19">
      <c r="A3" s="1">
        <v>47</v>
      </c>
      <c r="B3" s="1">
        <v>5</v>
      </c>
      <c r="C3" s="11"/>
      <c r="D3" s="12">
        <v>-1</v>
      </c>
      <c r="E3" s="12">
        <f>6+1.3333*D3</f>
        <v>4.6667000000000005</v>
      </c>
      <c r="F3" s="14">
        <f>(B3-E3)^2</f>
        <v>0.11108888999999966</v>
      </c>
      <c r="G3" s="11">
        <v>-5</v>
      </c>
      <c r="H3" s="12">
        <f>G3^2</f>
        <v>25</v>
      </c>
      <c r="I3" s="12">
        <f>G3*B3</f>
        <v>-25</v>
      </c>
      <c r="J3" s="12">
        <v>-1</v>
      </c>
      <c r="K3" s="24">
        <f>6.1142 + 1.2572*J3</f>
        <v>4.8570000000000002</v>
      </c>
      <c r="L3" s="14">
        <f>(B3-K3)^2</f>
        <v>2.0448999999999939E-2</v>
      </c>
    </row>
    <row r="4" spans="1:19">
      <c r="A4" s="1">
        <v>48</v>
      </c>
      <c r="B4" s="1">
        <v>6</v>
      </c>
      <c r="C4" s="11">
        <f>AVERAGE(B3:B5)</f>
        <v>6</v>
      </c>
      <c r="D4" s="12">
        <v>0</v>
      </c>
      <c r="E4" s="12">
        <f t="shared" ref="E4:E8" si="0">6+1.3333*D4</f>
        <v>6</v>
      </c>
      <c r="F4" s="14">
        <f t="shared" ref="F4:F8" si="1">(B4-E4)^2</f>
        <v>0</v>
      </c>
      <c r="G4" s="11">
        <v>-3</v>
      </c>
      <c r="H4" s="12">
        <f t="shared" ref="H4:H8" si="2">G4^2</f>
        <v>9</v>
      </c>
      <c r="I4" s="12">
        <f t="shared" ref="I4:I8" si="3">G4*B4</f>
        <v>-18</v>
      </c>
      <c r="J4" s="12">
        <v>0</v>
      </c>
      <c r="K4" s="12">
        <f t="shared" ref="K4:K8" si="4">6.1142 + 1.2572*J4</f>
        <v>6.1142000000000003</v>
      </c>
      <c r="L4" s="14">
        <f t="shared" ref="L4:L8" si="5">(B4-K4)^2</f>
        <v>1.304164000000007E-2</v>
      </c>
    </row>
    <row r="5" spans="1:19">
      <c r="A5" s="1">
        <v>49</v>
      </c>
      <c r="B5" s="1">
        <v>7</v>
      </c>
      <c r="C5" s="11"/>
      <c r="D5" s="12">
        <v>1</v>
      </c>
      <c r="E5" s="12">
        <f t="shared" si="0"/>
        <v>7.3332999999999995</v>
      </c>
      <c r="F5" s="14">
        <f t="shared" si="1"/>
        <v>0.11108888999999966</v>
      </c>
      <c r="G5" s="11">
        <v>-1</v>
      </c>
      <c r="H5" s="12">
        <f t="shared" si="2"/>
        <v>1</v>
      </c>
      <c r="I5" s="12">
        <f t="shared" si="3"/>
        <v>-7</v>
      </c>
      <c r="J5" s="12">
        <v>1</v>
      </c>
      <c r="K5" s="12">
        <f t="shared" si="4"/>
        <v>7.3714000000000004</v>
      </c>
      <c r="L5" s="14">
        <f t="shared" si="5"/>
        <v>0.1379379600000003</v>
      </c>
    </row>
    <row r="6" spans="1:19">
      <c r="A6" s="1">
        <v>50</v>
      </c>
      <c r="B6" s="1">
        <v>9</v>
      </c>
      <c r="C6" s="11"/>
      <c r="D6" s="12">
        <v>2</v>
      </c>
      <c r="E6" s="12">
        <f t="shared" si="0"/>
        <v>8.666599999999999</v>
      </c>
      <c r="F6" s="14">
        <f t="shared" si="1"/>
        <v>0.11115556000000068</v>
      </c>
      <c r="G6" s="11">
        <v>1</v>
      </c>
      <c r="H6" s="12">
        <f t="shared" si="2"/>
        <v>1</v>
      </c>
      <c r="I6" s="12">
        <f t="shared" si="3"/>
        <v>9</v>
      </c>
      <c r="J6" s="12">
        <v>2</v>
      </c>
      <c r="K6" s="12">
        <f t="shared" si="4"/>
        <v>8.6286000000000005</v>
      </c>
      <c r="L6" s="14">
        <f t="shared" si="5"/>
        <v>0.13793795999999964</v>
      </c>
    </row>
    <row r="7" spans="1:19">
      <c r="A7" s="1">
        <v>51</v>
      </c>
      <c r="B7" s="1">
        <v>10</v>
      </c>
      <c r="C7" s="11">
        <f>AVERAGE(B6:B8)</f>
        <v>10</v>
      </c>
      <c r="D7" s="12">
        <v>3</v>
      </c>
      <c r="E7" s="12">
        <f t="shared" si="0"/>
        <v>9.9999000000000002</v>
      </c>
      <c r="F7" s="14">
        <f t="shared" si="1"/>
        <v>9.9999999999533886E-9</v>
      </c>
      <c r="G7" s="11">
        <v>3</v>
      </c>
      <c r="H7" s="12">
        <f t="shared" si="2"/>
        <v>9</v>
      </c>
      <c r="I7" s="12">
        <f t="shared" si="3"/>
        <v>30</v>
      </c>
      <c r="J7" s="12">
        <v>3</v>
      </c>
      <c r="K7" s="12">
        <f t="shared" si="4"/>
        <v>9.8857999999999997</v>
      </c>
      <c r="L7" s="14">
        <f t="shared" si="5"/>
        <v>1.304164000000007E-2</v>
      </c>
    </row>
    <row r="8" spans="1:19">
      <c r="A8" s="1">
        <v>52</v>
      </c>
      <c r="B8" s="1">
        <v>11</v>
      </c>
      <c r="C8" s="15"/>
      <c r="D8" s="16">
        <v>4</v>
      </c>
      <c r="E8" s="16">
        <f t="shared" si="0"/>
        <v>11.3332</v>
      </c>
      <c r="F8" s="17">
        <f t="shared" si="1"/>
        <v>0.11102223999999981</v>
      </c>
      <c r="G8" s="15">
        <v>5</v>
      </c>
      <c r="H8" s="16">
        <f t="shared" si="2"/>
        <v>25</v>
      </c>
      <c r="I8" s="16">
        <f t="shared" si="3"/>
        <v>55</v>
      </c>
      <c r="J8" s="16">
        <v>4</v>
      </c>
      <c r="K8" s="16">
        <f t="shared" si="4"/>
        <v>11.143000000000001</v>
      </c>
      <c r="L8" s="17">
        <f t="shared" si="5"/>
        <v>2.0449000000000196E-2</v>
      </c>
    </row>
    <row r="9" spans="1:19" ht="15" thickBot="1">
      <c r="A9" s="22" t="s">
        <v>17</v>
      </c>
      <c r="B9" s="7">
        <f>SUM(B3:B8)</f>
        <v>48</v>
      </c>
      <c r="C9" s="22"/>
      <c r="D9" s="7"/>
      <c r="E9" s="7"/>
      <c r="F9" s="23">
        <f>SUM(F3:F8)</f>
        <v>0.44435558999999986</v>
      </c>
      <c r="G9" s="7">
        <f t="shared" ref="G9:I9" si="6">SUM(G3:G8)</f>
        <v>0</v>
      </c>
      <c r="H9" s="7">
        <f t="shared" si="6"/>
        <v>70</v>
      </c>
      <c r="I9" s="7">
        <f t="shared" si="6"/>
        <v>44</v>
      </c>
      <c r="J9" s="7"/>
      <c r="K9" s="7"/>
      <c r="L9" s="25">
        <f>SUM(L3:L8)</f>
        <v>0.34285720000000025</v>
      </c>
    </row>
    <row r="10" spans="1:19" ht="15" thickTop="1">
      <c r="E10" s="21" t="s">
        <v>31</v>
      </c>
      <c r="F10" s="21">
        <f>F9/6</f>
        <v>7.4059264999999971E-2</v>
      </c>
      <c r="K10" s="21" t="s">
        <v>31</v>
      </c>
      <c r="L10" s="21">
        <f>L9/6</f>
        <v>5.7142866666666708E-2</v>
      </c>
    </row>
    <row r="11" spans="1:19">
      <c r="C11" s="1" t="s">
        <v>7</v>
      </c>
      <c r="D11" s="2" t="s">
        <v>8</v>
      </c>
      <c r="E11" s="2"/>
      <c r="F11" s="13"/>
      <c r="G11" s="1" t="s">
        <v>7</v>
      </c>
      <c r="H11" s="16">
        <v>44</v>
      </c>
    </row>
    <row r="12" spans="1:19">
      <c r="D12" s="3" t="s">
        <v>9</v>
      </c>
      <c r="E12" s="6"/>
      <c r="F12" s="13"/>
      <c r="H12" s="1">
        <v>70</v>
      </c>
    </row>
    <row r="13" spans="1:19">
      <c r="C13" s="1" t="s">
        <v>7</v>
      </c>
      <c r="D13" s="4">
        <f>(10-6)/(2551-2548)</f>
        <v>1.3333333333333333</v>
      </c>
      <c r="E13" s="4"/>
      <c r="F13" s="13"/>
      <c r="G13" s="1" t="s">
        <v>7</v>
      </c>
      <c r="H13" s="4">
        <f>44/70</f>
        <v>0.62857142857142856</v>
      </c>
    </row>
    <row r="14" spans="1:19">
      <c r="F14" s="13"/>
    </row>
    <row r="15" spans="1:19">
      <c r="C15" s="1" t="s">
        <v>10</v>
      </c>
      <c r="D15" s="1">
        <v>6</v>
      </c>
      <c r="F15" s="13"/>
      <c r="G15" s="1" t="s">
        <v>10</v>
      </c>
      <c r="H15" s="1">
        <f>B9/6</f>
        <v>8</v>
      </c>
    </row>
    <row r="16" spans="1:19">
      <c r="F16" s="13"/>
    </row>
    <row r="17" spans="3:8">
      <c r="C17" s="1" t="s">
        <v>11</v>
      </c>
      <c r="D17" s="5" t="s">
        <v>12</v>
      </c>
      <c r="F17" s="13"/>
      <c r="G17" s="1" t="s">
        <v>11</v>
      </c>
      <c r="H17" s="5" t="s">
        <v>19</v>
      </c>
    </row>
    <row r="18" spans="3:8">
      <c r="D18" s="5" t="s">
        <v>13</v>
      </c>
      <c r="E18" s="5"/>
      <c r="F18" s="13"/>
      <c r="H18" s="5" t="s">
        <v>20</v>
      </c>
    </row>
    <row r="19" spans="3:8">
      <c r="D19" s="5" t="s">
        <v>14</v>
      </c>
      <c r="E19" s="5"/>
      <c r="F19" s="13"/>
      <c r="H19" s="5" t="s">
        <v>21</v>
      </c>
    </row>
    <row r="20" spans="3:8">
      <c r="D20" s="5" t="s">
        <v>15</v>
      </c>
      <c r="E20" s="5"/>
      <c r="F20" s="13"/>
      <c r="H20" s="5" t="s">
        <v>15</v>
      </c>
    </row>
    <row r="21" spans="3:8">
      <c r="F21" s="13"/>
    </row>
    <row r="22" spans="3:8">
      <c r="F22" s="13"/>
      <c r="G22" s="5" t="s">
        <v>22</v>
      </c>
    </row>
    <row r="23" spans="3:8">
      <c r="F23" s="13"/>
    </row>
    <row r="24" spans="3:8">
      <c r="F24" s="13"/>
      <c r="G24" s="5" t="s">
        <v>26</v>
      </c>
    </row>
    <row r="25" spans="3:8">
      <c r="F25" s="13"/>
      <c r="G25" s="1" t="s">
        <v>11</v>
      </c>
      <c r="H25" s="5" t="s">
        <v>23</v>
      </c>
    </row>
    <row r="26" spans="3:8">
      <c r="F26" s="13"/>
      <c r="H26" s="5" t="s">
        <v>24</v>
      </c>
    </row>
    <row r="27" spans="3:8">
      <c r="F27" s="13"/>
      <c r="G27" s="1" t="s">
        <v>11</v>
      </c>
      <c r="H27" s="5" t="s">
        <v>25</v>
      </c>
    </row>
    <row r="28" spans="3:8">
      <c r="F28" s="13"/>
      <c r="H28" s="5" t="s">
        <v>13</v>
      </c>
    </row>
    <row r="29" spans="3:8">
      <c r="F29" s="13"/>
      <c r="H29" s="5" t="s">
        <v>21</v>
      </c>
    </row>
    <row r="30" spans="3:8">
      <c r="F30" s="13"/>
      <c r="H30" s="5" t="s">
        <v>15</v>
      </c>
    </row>
    <row r="31" spans="3:8">
      <c r="F31" s="13"/>
    </row>
    <row r="32" spans="3:8">
      <c r="F32" s="13"/>
      <c r="G32" s="5" t="s">
        <v>27</v>
      </c>
    </row>
    <row r="33" spans="6:8">
      <c r="F33" s="13"/>
      <c r="G33" s="1" t="s">
        <v>11</v>
      </c>
      <c r="H33" s="5" t="s">
        <v>28</v>
      </c>
    </row>
    <row r="34" spans="6:8">
      <c r="F34" s="13"/>
      <c r="H34" s="5" t="s">
        <v>29</v>
      </c>
    </row>
    <row r="35" spans="6:8">
      <c r="F35" s="13"/>
      <c r="H35" s="5" t="s">
        <v>13</v>
      </c>
    </row>
    <row r="36" spans="6:8">
      <c r="F36" s="13"/>
      <c r="H36" s="5" t="s">
        <v>14</v>
      </c>
    </row>
    <row r="37" spans="6:8">
      <c r="F37" s="13"/>
      <c r="H37" s="5" t="s">
        <v>15</v>
      </c>
    </row>
  </sheetData>
  <mergeCells count="2">
    <mergeCell ref="C1:F1"/>
    <mergeCell ref="G1:L1"/>
  </mergeCells>
  <printOptions horizontalCentered="1" verticalCentered="1"/>
  <pageMargins left="0.19685039370078741" right="0.27559055118110237" top="0.38" bottom="0.3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cp:lastPrinted>2010-07-13T09:25:10Z</cp:lastPrinted>
  <dcterms:created xsi:type="dcterms:W3CDTF">2010-07-13T04:56:19Z</dcterms:created>
  <dcterms:modified xsi:type="dcterms:W3CDTF">2010-07-13T09:25:12Z</dcterms:modified>
</cp:coreProperties>
</file>