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0" windowWidth="13875" windowHeight="74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R26" i="1"/>
  <c r="S26"/>
  <c r="S27" s="1"/>
  <c r="T26"/>
  <c r="U26"/>
  <c r="Q26"/>
  <c r="Q27" s="1"/>
  <c r="R33"/>
  <c r="R35" s="1"/>
  <c r="R36" s="1"/>
  <c r="T33"/>
  <c r="T35" s="1"/>
  <c r="T36" s="1"/>
  <c r="Q33"/>
  <c r="Q35" s="1"/>
  <c r="R34"/>
  <c r="S34"/>
  <c r="S33" s="1"/>
  <c r="S35" s="1"/>
  <c r="S36" s="1"/>
  <c r="T34"/>
  <c r="U34"/>
  <c r="U33" s="1"/>
  <c r="U35" s="1"/>
  <c r="U36" s="1"/>
  <c r="Q34"/>
  <c r="U27"/>
  <c r="T27"/>
  <c r="R27"/>
  <c r="V25"/>
  <c r="V24"/>
  <c r="G25"/>
  <c r="H25"/>
  <c r="I25" s="1"/>
  <c r="F25"/>
  <c r="E25"/>
  <c r="D25"/>
  <c r="I17"/>
  <c r="I16"/>
  <c r="H18"/>
  <c r="H19" s="1"/>
  <c r="E18"/>
  <c r="E19" s="1"/>
  <c r="F18"/>
  <c r="F19" s="1"/>
  <c r="G18"/>
  <c r="G19" s="1"/>
  <c r="D18"/>
  <c r="D19" s="1"/>
  <c r="D24" l="1"/>
  <c r="D32" s="1"/>
  <c r="G24"/>
  <c r="E26"/>
  <c r="E27" s="1"/>
  <c r="E24"/>
  <c r="E32" s="1"/>
  <c r="H24"/>
  <c r="F24"/>
  <c r="F32" s="1"/>
  <c r="D33"/>
  <c r="E33"/>
  <c r="E34" s="1"/>
  <c r="E35" s="1"/>
  <c r="Q36"/>
  <c r="D34"/>
  <c r="D35" s="1"/>
  <c r="H32" l="1"/>
  <c r="H26"/>
  <c r="H27" s="1"/>
  <c r="I24"/>
  <c r="G32"/>
  <c r="G33" s="1"/>
  <c r="G34" s="1"/>
  <c r="G35" s="1"/>
  <c r="G26"/>
  <c r="G27" s="1"/>
  <c r="F26"/>
  <c r="F27" s="1"/>
  <c r="F34"/>
  <c r="F35" s="1"/>
  <c r="F33"/>
  <c r="D26"/>
  <c r="D27" s="1"/>
  <c r="H33" l="1"/>
  <c r="H34" s="1"/>
  <c r="H35" s="1"/>
</calcChain>
</file>

<file path=xl/sharedStrings.xml><?xml version="1.0" encoding="utf-8"?>
<sst xmlns="http://schemas.openxmlformats.org/spreadsheetml/2006/main" count="127" uniqueCount="53">
  <si>
    <t>Max Z =</t>
  </si>
  <si>
    <t>x1 + x2 &lt;= 10</t>
  </si>
  <si>
    <t>x1 + 5x2</t>
  </si>
  <si>
    <t>x1 + 10x2 &lt;= 10</t>
  </si>
  <si>
    <t>x1, x2 &gt;=0</t>
  </si>
  <si>
    <t>Max Z = x1 + 5x2</t>
  </si>
  <si>
    <t>x1 + x2 +s1 = 10</t>
  </si>
  <si>
    <t>x1 + 10x2 +s2 =10</t>
  </si>
  <si>
    <t>x1,x2 &gt;= 0</t>
  </si>
  <si>
    <t>Simplex Table</t>
  </si>
  <si>
    <t>Iteration 1</t>
  </si>
  <si>
    <t>Cj</t>
  </si>
  <si>
    <t>Basis</t>
  </si>
  <si>
    <t>Cb</t>
  </si>
  <si>
    <t>x1</t>
  </si>
  <si>
    <t>x2</t>
  </si>
  <si>
    <t>s1</t>
  </si>
  <si>
    <t>s2</t>
  </si>
  <si>
    <t>RHS (b)</t>
  </si>
  <si>
    <t>Zj</t>
  </si>
  <si>
    <t>(Cj-Zj)</t>
  </si>
  <si>
    <t>x1 = 0</t>
  </si>
  <si>
    <t>x2 = 0</t>
  </si>
  <si>
    <t>s1 = 10</t>
  </si>
  <si>
    <t>s2 = 10</t>
  </si>
  <si>
    <t>อัตราส่วน</t>
  </si>
  <si>
    <t>Pivot Point</t>
  </si>
  <si>
    <t>Non Basis</t>
  </si>
  <si>
    <t>s1 , s2</t>
  </si>
  <si>
    <t>x1 , x2</t>
  </si>
  <si>
    <t>Iteration 2</t>
  </si>
  <si>
    <t>R2 = R2*/10</t>
  </si>
  <si>
    <t>R1 = R1*-R2</t>
  </si>
  <si>
    <t>Iteration 3</t>
  </si>
  <si>
    <t>R1 = R1*/0.9</t>
  </si>
  <si>
    <t>R2 = R2*-0.1R1</t>
  </si>
  <si>
    <t>x2 = 1</t>
  </si>
  <si>
    <t>คำตอบ Max Z = 0</t>
  </si>
  <si>
    <t>คำตอบ Max Z = 5</t>
  </si>
  <si>
    <t>s1 = 9</t>
  </si>
  <si>
    <t>s2 = 0</t>
  </si>
  <si>
    <t>ทุกตัวมีค่าเป็น 0 หรือ ลบ แสดงว่าได้คำตอบที่เหมาะสมที่สุด</t>
  </si>
  <si>
    <t>คำตอบ Max Z = 10</t>
  </si>
  <si>
    <t>x1 = 10</t>
  </si>
  <si>
    <t>s1 = 0</t>
  </si>
  <si>
    <t>ชุดคำตอบที่เหมาะสมแล้ว</t>
  </si>
  <si>
    <t>ถ้าเท่ากันเลือกตัวไหนก็ได้</t>
  </si>
  <si>
    <t>R2 = R2*/0.1</t>
  </si>
  <si>
    <t>R1 = R1*-0.9R2</t>
  </si>
  <si>
    <t>โจทย์</t>
  </si>
  <si>
    <t>ถ้าเท่ากันเลือกตัวไหนก็ได้ เ</t>
  </si>
  <si>
    <t>ที่ทำในห้องบนกระดานดำ ตารางสุดท้ายคำนวณให้ผมผิดนะครับ เพราะตารางที่ทำบนกระดานนั้นควรเป็นตารางสุดท้ายแล้ว</t>
  </si>
  <si>
    <t xml:space="preserve">Note: </t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</si>
</sst>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sz val="20"/>
      <color theme="1"/>
      <name val="Tahoma"/>
      <family val="2"/>
      <scheme val="minor"/>
    </font>
    <font>
      <b/>
      <sz val="11"/>
      <color rgb="FFFF0000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542926</xdr:colOff>
      <xdr:row>8</xdr:row>
      <xdr:rowOff>28574</xdr:rowOff>
    </xdr:from>
    <xdr:to>
      <xdr:col>6</xdr:col>
      <xdr:colOff>447676</xdr:colOff>
      <xdr:row>16</xdr:row>
      <xdr:rowOff>38099</xdr:rowOff>
    </xdr:to>
    <xdr:cxnSp macro="">
      <xdr:nvCxnSpPr>
        <xdr:cNvPr id="3" name="Straight Arrow Connector 2"/>
        <xdr:cNvCxnSpPr/>
      </xdr:nvCxnSpPr>
      <xdr:spPr>
        <a:xfrm rot="5400000">
          <a:off x="2509838" y="3376612"/>
          <a:ext cx="1457325" cy="1276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8</xdr:row>
      <xdr:rowOff>47626</xdr:rowOff>
    </xdr:from>
    <xdr:to>
      <xdr:col>6</xdr:col>
      <xdr:colOff>457200</xdr:colOff>
      <xdr:row>23</xdr:row>
      <xdr:rowOff>57151</xdr:rowOff>
    </xdr:to>
    <xdr:cxnSp macro="">
      <xdr:nvCxnSpPr>
        <xdr:cNvPr id="5" name="Straight Arrow Connector 4"/>
        <xdr:cNvCxnSpPr/>
      </xdr:nvCxnSpPr>
      <xdr:spPr>
        <a:xfrm rot="5400000">
          <a:off x="2995613" y="3709988"/>
          <a:ext cx="2724150" cy="1914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35</xdr:row>
      <xdr:rowOff>19050</xdr:rowOff>
    </xdr:from>
    <xdr:to>
      <xdr:col>3</xdr:col>
      <xdr:colOff>219075</xdr:colOff>
      <xdr:row>37</xdr:row>
      <xdr:rowOff>66675</xdr:rowOff>
    </xdr:to>
    <xdr:cxnSp macro="">
      <xdr:nvCxnSpPr>
        <xdr:cNvPr id="7" name="Straight Arrow Connector 6"/>
        <xdr:cNvCxnSpPr/>
      </xdr:nvCxnSpPr>
      <xdr:spPr>
        <a:xfrm flipV="1">
          <a:off x="2171700" y="8162925"/>
          <a:ext cx="847725" cy="409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35</xdr:row>
      <xdr:rowOff>9526</xdr:rowOff>
    </xdr:from>
    <xdr:to>
      <xdr:col>4</xdr:col>
      <xdr:colOff>295275</xdr:colOff>
      <xdr:row>37</xdr:row>
      <xdr:rowOff>66675</xdr:rowOff>
    </xdr:to>
    <xdr:cxnSp macro="">
      <xdr:nvCxnSpPr>
        <xdr:cNvPr id="8" name="Straight Arrow Connector 7"/>
        <xdr:cNvCxnSpPr/>
      </xdr:nvCxnSpPr>
      <xdr:spPr>
        <a:xfrm flipV="1">
          <a:off x="2219325" y="8153401"/>
          <a:ext cx="1562100" cy="4190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35</xdr:row>
      <xdr:rowOff>19051</xdr:rowOff>
    </xdr:from>
    <xdr:to>
      <xdr:col>5</xdr:col>
      <xdr:colOff>390525</xdr:colOff>
      <xdr:row>37</xdr:row>
      <xdr:rowOff>66675</xdr:rowOff>
    </xdr:to>
    <xdr:cxnSp macro="">
      <xdr:nvCxnSpPr>
        <xdr:cNvPr id="9" name="Straight Arrow Connector 8"/>
        <xdr:cNvCxnSpPr/>
      </xdr:nvCxnSpPr>
      <xdr:spPr>
        <a:xfrm flipV="1">
          <a:off x="2266950" y="8162926"/>
          <a:ext cx="2295525" cy="4095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35</xdr:row>
      <xdr:rowOff>28576</xdr:rowOff>
    </xdr:from>
    <xdr:to>
      <xdr:col>6</xdr:col>
      <xdr:colOff>342900</xdr:colOff>
      <xdr:row>37</xdr:row>
      <xdr:rowOff>104775</xdr:rowOff>
    </xdr:to>
    <xdr:cxnSp macro="">
      <xdr:nvCxnSpPr>
        <xdr:cNvPr id="10" name="Straight Arrow Connector 9"/>
        <xdr:cNvCxnSpPr/>
      </xdr:nvCxnSpPr>
      <xdr:spPr>
        <a:xfrm flipV="1">
          <a:off x="2238375" y="8172451"/>
          <a:ext cx="2962275" cy="4381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35</xdr:row>
      <xdr:rowOff>19051</xdr:rowOff>
    </xdr:from>
    <xdr:to>
      <xdr:col>7</xdr:col>
      <xdr:colOff>352425</xdr:colOff>
      <xdr:row>37</xdr:row>
      <xdr:rowOff>95250</xdr:rowOff>
    </xdr:to>
    <xdr:cxnSp macro="">
      <xdr:nvCxnSpPr>
        <xdr:cNvPr id="11" name="Straight Arrow Connector 10"/>
        <xdr:cNvCxnSpPr/>
      </xdr:nvCxnSpPr>
      <xdr:spPr>
        <a:xfrm flipV="1">
          <a:off x="2200275" y="8162926"/>
          <a:ext cx="3695700" cy="4381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266700</xdr:colOff>
      <xdr:row>34</xdr:row>
      <xdr:rowOff>49215</xdr:rowOff>
    </xdr:from>
    <xdr:to>
      <xdr:col>10</xdr:col>
      <xdr:colOff>268288</xdr:colOff>
      <xdr:row>37</xdr:row>
      <xdr:rowOff>96044</xdr:rowOff>
    </xdr:to>
    <xdr:cxnSp macro="">
      <xdr:nvCxnSpPr>
        <xdr:cNvPr id="17" name="Straight Arrow Connector 16"/>
        <xdr:cNvCxnSpPr/>
      </xdr:nvCxnSpPr>
      <xdr:spPr>
        <a:xfrm rot="5400000" flipH="1" flipV="1">
          <a:off x="7573567" y="8306198"/>
          <a:ext cx="589754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542925</xdr:colOff>
      <xdr:row>35</xdr:row>
      <xdr:rowOff>161924</xdr:rowOff>
    </xdr:from>
    <xdr:to>
      <xdr:col>10</xdr:col>
      <xdr:colOff>161925</xdr:colOff>
      <xdr:row>37</xdr:row>
      <xdr:rowOff>95249</xdr:rowOff>
    </xdr:to>
    <xdr:sp macro="" textlink="">
      <xdr:nvSpPr>
        <xdr:cNvPr id="20" name="5-Point Star 19"/>
        <xdr:cNvSpPr/>
      </xdr:nvSpPr>
      <xdr:spPr>
        <a:xfrm>
          <a:off x="7458075" y="8305799"/>
          <a:ext cx="304800" cy="295275"/>
        </a:xfrm>
        <a:prstGeom prst="star5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514353</xdr:colOff>
      <xdr:row>23</xdr:row>
      <xdr:rowOff>66676</xdr:rowOff>
    </xdr:from>
    <xdr:to>
      <xdr:col>9</xdr:col>
      <xdr:colOff>323850</xdr:colOff>
      <xdr:row>26</xdr:row>
      <xdr:rowOff>66675</xdr:rowOff>
    </xdr:to>
    <xdr:cxnSp macro="">
      <xdr:nvCxnSpPr>
        <xdr:cNvPr id="22" name="Straight Arrow Connector 21"/>
        <xdr:cNvCxnSpPr/>
      </xdr:nvCxnSpPr>
      <xdr:spPr>
        <a:xfrm rot="16200000" flipV="1">
          <a:off x="6719890" y="6062664"/>
          <a:ext cx="542924" cy="49529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533405</xdr:colOff>
      <xdr:row>24</xdr:row>
      <xdr:rowOff>95252</xdr:rowOff>
    </xdr:from>
    <xdr:to>
      <xdr:col>9</xdr:col>
      <xdr:colOff>314325</xdr:colOff>
      <xdr:row>26</xdr:row>
      <xdr:rowOff>95251</xdr:rowOff>
    </xdr:to>
    <xdr:cxnSp macro="">
      <xdr:nvCxnSpPr>
        <xdr:cNvPr id="25" name="Straight Arrow Connector 24"/>
        <xdr:cNvCxnSpPr/>
      </xdr:nvCxnSpPr>
      <xdr:spPr>
        <a:xfrm rot="10800000">
          <a:off x="6762755" y="6248402"/>
          <a:ext cx="466720" cy="3619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514353</xdr:colOff>
      <xdr:row>23</xdr:row>
      <xdr:rowOff>66676</xdr:rowOff>
    </xdr:from>
    <xdr:to>
      <xdr:col>22</xdr:col>
      <xdr:colOff>323850</xdr:colOff>
      <xdr:row>26</xdr:row>
      <xdr:rowOff>66675</xdr:rowOff>
    </xdr:to>
    <xdr:cxnSp macro="">
      <xdr:nvCxnSpPr>
        <xdr:cNvPr id="29" name="Straight Arrow Connector 28"/>
        <xdr:cNvCxnSpPr/>
      </xdr:nvCxnSpPr>
      <xdr:spPr>
        <a:xfrm rot="16200000" flipV="1">
          <a:off x="6719890" y="6062664"/>
          <a:ext cx="542924" cy="49529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533405</xdr:colOff>
      <xdr:row>24</xdr:row>
      <xdr:rowOff>95252</xdr:rowOff>
    </xdr:from>
    <xdr:to>
      <xdr:col>22</xdr:col>
      <xdr:colOff>314325</xdr:colOff>
      <xdr:row>26</xdr:row>
      <xdr:rowOff>95251</xdr:rowOff>
    </xdr:to>
    <xdr:cxnSp macro="">
      <xdr:nvCxnSpPr>
        <xdr:cNvPr id="30" name="Straight Arrow Connector 29"/>
        <xdr:cNvCxnSpPr/>
      </xdr:nvCxnSpPr>
      <xdr:spPr>
        <a:xfrm rot="10800000">
          <a:off x="6762755" y="6248402"/>
          <a:ext cx="466720" cy="3619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247650</xdr:colOff>
      <xdr:row>35</xdr:row>
      <xdr:rowOff>20640</xdr:rowOff>
    </xdr:from>
    <xdr:to>
      <xdr:col>23</xdr:col>
      <xdr:colOff>249238</xdr:colOff>
      <xdr:row>38</xdr:row>
      <xdr:rowOff>67469</xdr:rowOff>
    </xdr:to>
    <xdr:cxnSp macro="">
      <xdr:nvCxnSpPr>
        <xdr:cNvPr id="33" name="Straight Arrow Connector 32"/>
        <xdr:cNvCxnSpPr/>
      </xdr:nvCxnSpPr>
      <xdr:spPr>
        <a:xfrm rot="5400000" flipH="1" flipV="1">
          <a:off x="17003317" y="8458598"/>
          <a:ext cx="589754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523875</xdr:colOff>
      <xdr:row>36</xdr:row>
      <xdr:rowOff>133349</xdr:rowOff>
    </xdr:from>
    <xdr:to>
      <xdr:col>23</xdr:col>
      <xdr:colOff>142875</xdr:colOff>
      <xdr:row>38</xdr:row>
      <xdr:rowOff>66674</xdr:rowOff>
    </xdr:to>
    <xdr:sp macro="" textlink="">
      <xdr:nvSpPr>
        <xdr:cNvPr id="34" name="5-Point Star 33"/>
        <xdr:cNvSpPr/>
      </xdr:nvSpPr>
      <xdr:spPr>
        <a:xfrm>
          <a:off x="16887825" y="8458199"/>
          <a:ext cx="304800" cy="295275"/>
        </a:xfrm>
        <a:prstGeom prst="star5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oneCellAnchor>
    <xdr:from>
      <xdr:col>12</xdr:col>
      <xdr:colOff>247650</xdr:colOff>
      <xdr:row>17</xdr:row>
      <xdr:rowOff>152400</xdr:rowOff>
    </xdr:from>
    <xdr:ext cx="879984" cy="587661"/>
    <xdr:sp macro="" textlink="">
      <xdr:nvSpPr>
        <xdr:cNvPr id="35" name="TextBox 34"/>
        <xdr:cNvSpPr txBox="1"/>
      </xdr:nvSpPr>
      <xdr:spPr>
        <a:xfrm>
          <a:off x="9220200" y="5038725"/>
          <a:ext cx="879984" cy="58766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wrap="none" rtlCol="0" anchor="t">
          <a:spAutoFit/>
        </a:bodyPr>
        <a:lstStyle/>
        <a:p>
          <a:r>
            <a:rPr lang="th-TH" sz="3200">
              <a:solidFill>
                <a:srgbClr val="FF0000"/>
              </a:solidFill>
            </a:rPr>
            <a:t>หรือ</a:t>
          </a:r>
        </a:p>
      </xdr:txBody>
    </xdr:sp>
    <xdr:clientData/>
  </xdr:oneCellAnchor>
  <xdr:twoCellAnchor>
    <xdr:from>
      <xdr:col>15</xdr:col>
      <xdr:colOff>142875</xdr:colOff>
      <xdr:row>36</xdr:row>
      <xdr:rowOff>47625</xdr:rowOff>
    </xdr:from>
    <xdr:to>
      <xdr:col>16</xdr:col>
      <xdr:colOff>304800</xdr:colOff>
      <xdr:row>38</xdr:row>
      <xdr:rowOff>95250</xdr:rowOff>
    </xdr:to>
    <xdr:cxnSp macro="">
      <xdr:nvCxnSpPr>
        <xdr:cNvPr id="36" name="Straight Arrow Connector 35"/>
        <xdr:cNvCxnSpPr/>
      </xdr:nvCxnSpPr>
      <xdr:spPr>
        <a:xfrm flipV="1">
          <a:off x="11706225" y="8372475"/>
          <a:ext cx="847725" cy="409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190500</xdr:colOff>
      <xdr:row>36</xdr:row>
      <xdr:rowOff>38101</xdr:rowOff>
    </xdr:from>
    <xdr:to>
      <xdr:col>17</xdr:col>
      <xdr:colOff>381000</xdr:colOff>
      <xdr:row>38</xdr:row>
      <xdr:rowOff>95250</xdr:rowOff>
    </xdr:to>
    <xdr:cxnSp macro="">
      <xdr:nvCxnSpPr>
        <xdr:cNvPr id="37" name="Straight Arrow Connector 36"/>
        <xdr:cNvCxnSpPr/>
      </xdr:nvCxnSpPr>
      <xdr:spPr>
        <a:xfrm flipV="1">
          <a:off x="11753850" y="8362951"/>
          <a:ext cx="1562100" cy="4190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238125</xdr:colOff>
      <xdr:row>36</xdr:row>
      <xdr:rowOff>47626</xdr:rowOff>
    </xdr:from>
    <xdr:to>
      <xdr:col>18</xdr:col>
      <xdr:colOff>476250</xdr:colOff>
      <xdr:row>38</xdr:row>
      <xdr:rowOff>95250</xdr:rowOff>
    </xdr:to>
    <xdr:cxnSp macro="">
      <xdr:nvCxnSpPr>
        <xdr:cNvPr id="38" name="Straight Arrow Connector 37"/>
        <xdr:cNvCxnSpPr/>
      </xdr:nvCxnSpPr>
      <xdr:spPr>
        <a:xfrm flipV="1">
          <a:off x="11801475" y="8372476"/>
          <a:ext cx="2295525" cy="4095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209550</xdr:colOff>
      <xdr:row>36</xdr:row>
      <xdr:rowOff>57151</xdr:rowOff>
    </xdr:from>
    <xdr:to>
      <xdr:col>19</xdr:col>
      <xdr:colOff>428625</xdr:colOff>
      <xdr:row>38</xdr:row>
      <xdr:rowOff>133350</xdr:rowOff>
    </xdr:to>
    <xdr:cxnSp macro="">
      <xdr:nvCxnSpPr>
        <xdr:cNvPr id="39" name="Straight Arrow Connector 38"/>
        <xdr:cNvCxnSpPr/>
      </xdr:nvCxnSpPr>
      <xdr:spPr>
        <a:xfrm flipV="1">
          <a:off x="11772900" y="8382001"/>
          <a:ext cx="2962275" cy="4381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171450</xdr:colOff>
      <xdr:row>36</xdr:row>
      <xdr:rowOff>47626</xdr:rowOff>
    </xdr:from>
    <xdr:to>
      <xdr:col>20</xdr:col>
      <xdr:colOff>438150</xdr:colOff>
      <xdr:row>38</xdr:row>
      <xdr:rowOff>123825</xdr:rowOff>
    </xdr:to>
    <xdr:cxnSp macro="">
      <xdr:nvCxnSpPr>
        <xdr:cNvPr id="40" name="Straight Arrow Connector 39"/>
        <xdr:cNvCxnSpPr/>
      </xdr:nvCxnSpPr>
      <xdr:spPr>
        <a:xfrm flipV="1">
          <a:off x="11734800" y="8372476"/>
          <a:ext cx="3695700" cy="4381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workbookViewId="0">
      <selection activeCell="B44" sqref="B44"/>
    </sheetView>
  </sheetViews>
  <sheetFormatPr defaultRowHeight="14.25"/>
  <cols>
    <col min="1" max="1" width="18.75" customWidth="1"/>
    <col min="14" max="14" width="16" customWidth="1"/>
  </cols>
  <sheetData>
    <row r="1" spans="1:14" ht="25.5">
      <c r="A1" s="12" t="s">
        <v>49</v>
      </c>
      <c r="C1" t="s">
        <v>0</v>
      </c>
      <c r="D1" t="s">
        <v>2</v>
      </c>
    </row>
    <row r="2" spans="1:14">
      <c r="D2" t="s">
        <v>1</v>
      </c>
    </row>
    <row r="3" spans="1:14">
      <c r="D3" t="s">
        <v>3</v>
      </c>
    </row>
    <row r="4" spans="1:14">
      <c r="D4" t="s">
        <v>4</v>
      </c>
    </row>
    <row r="7" spans="1:14">
      <c r="C7" t="s">
        <v>5</v>
      </c>
    </row>
    <row r="8" spans="1:14">
      <c r="D8" t="s">
        <v>6</v>
      </c>
      <c r="G8" s="7" t="s">
        <v>26</v>
      </c>
      <c r="I8" t="s">
        <v>27</v>
      </c>
      <c r="J8" t="s">
        <v>29</v>
      </c>
    </row>
    <row r="9" spans="1:14">
      <c r="D9" t="s">
        <v>7</v>
      </c>
      <c r="I9" t="s">
        <v>12</v>
      </c>
      <c r="J9" t="s">
        <v>28</v>
      </c>
    </row>
    <row r="10" spans="1:14">
      <c r="D10" t="s">
        <v>8</v>
      </c>
    </row>
    <row r="12" spans="1:14">
      <c r="C12" t="s">
        <v>9</v>
      </c>
    </row>
    <row r="13" spans="1:14">
      <c r="B13" t="s">
        <v>10</v>
      </c>
      <c r="N13" s="9"/>
    </row>
    <row r="14" spans="1:14">
      <c r="B14" s="1"/>
      <c r="C14" s="2" t="s">
        <v>11</v>
      </c>
      <c r="D14" s="1">
        <v>1</v>
      </c>
      <c r="E14" s="1">
        <v>5</v>
      </c>
      <c r="F14" s="1">
        <v>0</v>
      </c>
      <c r="G14" s="1">
        <v>0</v>
      </c>
      <c r="H14" s="1"/>
      <c r="K14" s="5" t="s">
        <v>37</v>
      </c>
      <c r="N14" s="9"/>
    </row>
    <row r="15" spans="1:14">
      <c r="B15" s="2" t="s">
        <v>13</v>
      </c>
      <c r="C15" s="2" t="s">
        <v>12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25</v>
      </c>
      <c r="K15" s="6" t="s">
        <v>21</v>
      </c>
      <c r="N15" s="9"/>
    </row>
    <row r="16" spans="1:14">
      <c r="B16" s="1">
        <v>0</v>
      </c>
      <c r="C16" s="2" t="s">
        <v>16</v>
      </c>
      <c r="D16" s="1">
        <v>1</v>
      </c>
      <c r="E16" s="1">
        <v>1</v>
      </c>
      <c r="F16" s="1">
        <v>1</v>
      </c>
      <c r="G16" s="1">
        <v>0</v>
      </c>
      <c r="H16" s="1">
        <v>10</v>
      </c>
      <c r="I16" s="1">
        <f>H16/E16</f>
        <v>10</v>
      </c>
      <c r="K16" s="6" t="s">
        <v>22</v>
      </c>
      <c r="N16" s="9"/>
    </row>
    <row r="17" spans="1:24">
      <c r="B17" s="1">
        <v>0</v>
      </c>
      <c r="C17" s="2" t="s">
        <v>17</v>
      </c>
      <c r="D17" s="1">
        <v>1</v>
      </c>
      <c r="E17" s="4">
        <v>10</v>
      </c>
      <c r="F17" s="1">
        <v>0</v>
      </c>
      <c r="G17" s="1">
        <v>1</v>
      </c>
      <c r="H17" s="1">
        <v>10</v>
      </c>
      <c r="I17" s="4">
        <f>H17/E17</f>
        <v>1</v>
      </c>
      <c r="K17" s="6" t="s">
        <v>23</v>
      </c>
      <c r="N17" s="9"/>
    </row>
    <row r="18" spans="1:24">
      <c r="B18" s="1"/>
      <c r="C18" s="2" t="s">
        <v>19</v>
      </c>
      <c r="D18" s="1">
        <f>D16*$B16+D17*$B17</f>
        <v>0</v>
      </c>
      <c r="E18" s="1">
        <f t="shared" ref="E18:H18" si="0">E16*$B16+E17*$B17</f>
        <v>0</v>
      </c>
      <c r="F18" s="1">
        <f t="shared" si="0"/>
        <v>0</v>
      </c>
      <c r="G18" s="1">
        <f t="shared" si="0"/>
        <v>0</v>
      </c>
      <c r="H18" s="1">
        <f t="shared" si="0"/>
        <v>0</v>
      </c>
      <c r="K18" s="6" t="s">
        <v>24</v>
      </c>
      <c r="N18" s="9"/>
    </row>
    <row r="19" spans="1:24">
      <c r="B19" s="1"/>
      <c r="C19" s="2" t="s">
        <v>20</v>
      </c>
      <c r="D19" s="1">
        <f>D14-D18</f>
        <v>1</v>
      </c>
      <c r="E19" s="4">
        <f t="shared" ref="E19:H19" si="1">E14-E18</f>
        <v>5</v>
      </c>
      <c r="F19" s="1">
        <f t="shared" si="1"/>
        <v>0</v>
      </c>
      <c r="G19" s="1">
        <f t="shared" si="1"/>
        <v>0</v>
      </c>
      <c r="H19" s="1">
        <f t="shared" si="1"/>
        <v>0</v>
      </c>
      <c r="N19" s="9"/>
    </row>
    <row r="20" spans="1:24">
      <c r="N20" s="9"/>
    </row>
    <row r="21" spans="1:24">
      <c r="B21" t="s">
        <v>30</v>
      </c>
      <c r="M21" s="11"/>
      <c r="O21" t="s">
        <v>30</v>
      </c>
    </row>
    <row r="22" spans="1:24">
      <c r="B22" s="1"/>
      <c r="C22" s="2" t="s">
        <v>11</v>
      </c>
      <c r="D22" s="1">
        <v>1</v>
      </c>
      <c r="E22" s="1">
        <v>5</v>
      </c>
      <c r="F22" s="1">
        <v>0</v>
      </c>
      <c r="G22" s="1">
        <v>0</v>
      </c>
      <c r="H22" s="1"/>
      <c r="K22" s="5" t="s">
        <v>38</v>
      </c>
      <c r="M22" s="11"/>
      <c r="O22" s="1"/>
      <c r="P22" s="2" t="s">
        <v>11</v>
      </c>
      <c r="Q22" s="1">
        <v>1</v>
      </c>
      <c r="R22" s="1">
        <v>5</v>
      </c>
      <c r="S22" s="1">
        <v>0</v>
      </c>
      <c r="T22" s="1">
        <v>0</v>
      </c>
      <c r="U22" s="1"/>
      <c r="X22" s="5" t="s">
        <v>38</v>
      </c>
    </row>
    <row r="23" spans="1:24">
      <c r="B23" s="2" t="s">
        <v>13</v>
      </c>
      <c r="C23" s="2" t="s">
        <v>12</v>
      </c>
      <c r="D23" s="2" t="s">
        <v>14</v>
      </c>
      <c r="E23" s="2" t="s">
        <v>15</v>
      </c>
      <c r="F23" s="2" t="s">
        <v>16</v>
      </c>
      <c r="G23" s="2" t="s">
        <v>17</v>
      </c>
      <c r="H23" s="2" t="s">
        <v>18</v>
      </c>
      <c r="I23" s="2" t="s">
        <v>25</v>
      </c>
      <c r="K23" s="6" t="s">
        <v>21</v>
      </c>
      <c r="M23" s="11"/>
      <c r="O23" s="2" t="s">
        <v>13</v>
      </c>
      <c r="P23" s="2" t="s">
        <v>12</v>
      </c>
      <c r="Q23" s="2" t="s">
        <v>14</v>
      </c>
      <c r="R23" s="2" t="s">
        <v>15</v>
      </c>
      <c r="S23" s="2" t="s">
        <v>16</v>
      </c>
      <c r="T23" s="2" t="s">
        <v>17</v>
      </c>
      <c r="U23" s="2" t="s">
        <v>18</v>
      </c>
      <c r="V23" s="2" t="s">
        <v>25</v>
      </c>
      <c r="X23" s="6" t="s">
        <v>21</v>
      </c>
    </row>
    <row r="24" spans="1:24">
      <c r="A24" t="s">
        <v>32</v>
      </c>
      <c r="B24" s="1">
        <v>0</v>
      </c>
      <c r="C24" s="2" t="s">
        <v>16</v>
      </c>
      <c r="D24" s="4">
        <f>D16-D25</f>
        <v>0.9</v>
      </c>
      <c r="E24" s="3">
        <f>E16-E25</f>
        <v>0</v>
      </c>
      <c r="F24" s="3">
        <f t="shared" ref="F24:H24" si="2">F16-F25</f>
        <v>1</v>
      </c>
      <c r="G24" s="3">
        <f t="shared" si="2"/>
        <v>-0.1</v>
      </c>
      <c r="H24" s="3">
        <f t="shared" si="2"/>
        <v>9</v>
      </c>
      <c r="I24" s="4">
        <f>H24/D24</f>
        <v>10</v>
      </c>
      <c r="K24" s="6" t="s">
        <v>36</v>
      </c>
      <c r="M24" s="11"/>
      <c r="N24" t="s">
        <v>32</v>
      </c>
      <c r="O24" s="1">
        <v>0</v>
      </c>
      <c r="P24" s="2" t="s">
        <v>16</v>
      </c>
      <c r="Q24" s="3">
        <v>0.9</v>
      </c>
      <c r="R24" s="3">
        <v>0</v>
      </c>
      <c r="S24" s="3">
        <v>1</v>
      </c>
      <c r="T24" s="3">
        <v>-0.1</v>
      </c>
      <c r="U24" s="3">
        <v>9</v>
      </c>
      <c r="V24" s="3">
        <f>U24/Q24</f>
        <v>10</v>
      </c>
      <c r="X24" s="6" t="s">
        <v>36</v>
      </c>
    </row>
    <row r="25" spans="1:24">
      <c r="A25" t="s">
        <v>31</v>
      </c>
      <c r="B25" s="1">
        <v>5</v>
      </c>
      <c r="C25" s="2" t="s">
        <v>15</v>
      </c>
      <c r="D25" s="3">
        <f>D17/10</f>
        <v>0.1</v>
      </c>
      <c r="E25" s="3">
        <f>E17/10</f>
        <v>1</v>
      </c>
      <c r="F25" s="3">
        <f>F17/10</f>
        <v>0</v>
      </c>
      <c r="G25" s="3">
        <f>G17/10</f>
        <v>0.1</v>
      </c>
      <c r="H25" s="3">
        <f>H17/10</f>
        <v>1</v>
      </c>
      <c r="I25" s="1">
        <f>H25/D25</f>
        <v>10</v>
      </c>
      <c r="K25" s="6" t="s">
        <v>39</v>
      </c>
      <c r="M25" s="11"/>
      <c r="N25" t="s">
        <v>31</v>
      </c>
      <c r="O25" s="1">
        <v>5</v>
      </c>
      <c r="P25" s="2" t="s">
        <v>15</v>
      </c>
      <c r="Q25" s="4">
        <v>0.1</v>
      </c>
      <c r="R25" s="3">
        <v>1</v>
      </c>
      <c r="S25" s="3">
        <v>0</v>
      </c>
      <c r="T25" s="3">
        <v>0.1</v>
      </c>
      <c r="U25" s="3">
        <v>1</v>
      </c>
      <c r="V25" s="4">
        <f>U25/Q25</f>
        <v>10</v>
      </c>
      <c r="X25" s="6" t="s">
        <v>39</v>
      </c>
    </row>
    <row r="26" spans="1:24">
      <c r="B26" s="1"/>
      <c r="C26" s="2" t="s">
        <v>19</v>
      </c>
      <c r="D26" s="1">
        <f>D24*$B24+D25*$B25</f>
        <v>0.5</v>
      </c>
      <c r="E26" s="1">
        <f t="shared" ref="E26" si="3">E24*$B24+E25*$B25</f>
        <v>5</v>
      </c>
      <c r="F26" s="1">
        <f t="shared" ref="F26" si="4">F24*$B24+F25*$B25</f>
        <v>0</v>
      </c>
      <c r="G26" s="1">
        <f t="shared" ref="G26" si="5">G24*$B24+G25*$B25</f>
        <v>0.5</v>
      </c>
      <c r="H26" s="1">
        <f t="shared" ref="H26" si="6">H24*$B24+H25*$B25</f>
        <v>5</v>
      </c>
      <c r="K26" s="6" t="s">
        <v>40</v>
      </c>
      <c r="M26" s="11"/>
      <c r="O26" s="1"/>
      <c r="P26" s="2" t="s">
        <v>19</v>
      </c>
      <c r="Q26" s="1">
        <f>Q24*$O24+Q25*$O25</f>
        <v>0.5</v>
      </c>
      <c r="R26" s="1">
        <f t="shared" ref="R26:U26" si="7">R24*$O24+R25*$O25</f>
        <v>5</v>
      </c>
      <c r="S26" s="1">
        <f t="shared" si="7"/>
        <v>0</v>
      </c>
      <c r="T26" s="1">
        <f t="shared" si="7"/>
        <v>0.5</v>
      </c>
      <c r="U26" s="1">
        <f t="shared" si="7"/>
        <v>5</v>
      </c>
      <c r="X26" s="6" t="s">
        <v>40</v>
      </c>
    </row>
    <row r="27" spans="1:24">
      <c r="B27" s="1"/>
      <c r="C27" s="2" t="s">
        <v>20</v>
      </c>
      <c r="D27" s="4">
        <f>D22-D26</f>
        <v>0.5</v>
      </c>
      <c r="E27" s="3">
        <f t="shared" ref="E27" si="8">E22-E26</f>
        <v>0</v>
      </c>
      <c r="F27" s="1">
        <f t="shared" ref="F27" si="9">F22-F26</f>
        <v>0</v>
      </c>
      <c r="G27" s="1">
        <f t="shared" ref="G27" si="10">G22-G26</f>
        <v>-0.5</v>
      </c>
      <c r="H27" s="1">
        <f t="shared" ref="H27" si="11">H22-H26</f>
        <v>-5</v>
      </c>
      <c r="J27" t="s">
        <v>50</v>
      </c>
      <c r="M27" s="11"/>
      <c r="O27" s="1"/>
      <c r="P27" s="2" t="s">
        <v>20</v>
      </c>
      <c r="Q27" s="4">
        <f>Q22-Q26</f>
        <v>0.5</v>
      </c>
      <c r="R27" s="3">
        <f t="shared" ref="R27" si="12">R22-R26</f>
        <v>0</v>
      </c>
      <c r="S27" s="1">
        <f t="shared" ref="S27" si="13">S22-S26</f>
        <v>0</v>
      </c>
      <c r="T27" s="1">
        <f t="shared" ref="T27" si="14">T22-T26</f>
        <v>-0.5</v>
      </c>
      <c r="U27" s="1">
        <f t="shared" ref="U27" si="15">U22-U26</f>
        <v>-5</v>
      </c>
      <c r="W27" t="s">
        <v>46</v>
      </c>
    </row>
    <row r="28" spans="1:24">
      <c r="M28" s="11"/>
      <c r="N28" s="10"/>
    </row>
    <row r="29" spans="1:24">
      <c r="B29" t="s">
        <v>33</v>
      </c>
      <c r="M29" s="11"/>
      <c r="N29" s="10"/>
    </row>
    <row r="30" spans="1:24">
      <c r="B30" s="1"/>
      <c r="C30" s="2" t="s">
        <v>11</v>
      </c>
      <c r="D30" s="1">
        <v>1</v>
      </c>
      <c r="E30" s="1">
        <v>5</v>
      </c>
      <c r="F30" s="1">
        <v>0</v>
      </c>
      <c r="G30" s="1">
        <v>0</v>
      </c>
      <c r="H30" s="1"/>
      <c r="K30" s="5" t="s">
        <v>42</v>
      </c>
      <c r="M30" s="11"/>
      <c r="O30" t="s">
        <v>33</v>
      </c>
    </row>
    <row r="31" spans="1:24">
      <c r="B31" s="2" t="s">
        <v>13</v>
      </c>
      <c r="C31" s="2" t="s">
        <v>12</v>
      </c>
      <c r="D31" s="2" t="s">
        <v>14</v>
      </c>
      <c r="E31" s="2" t="s">
        <v>15</v>
      </c>
      <c r="F31" s="2" t="s">
        <v>16</v>
      </c>
      <c r="G31" s="2" t="s">
        <v>17</v>
      </c>
      <c r="H31" s="2" t="s">
        <v>18</v>
      </c>
      <c r="I31" s="2" t="s">
        <v>25</v>
      </c>
      <c r="K31" s="6" t="s">
        <v>43</v>
      </c>
      <c r="M31" s="11"/>
      <c r="O31" s="1"/>
      <c r="P31" s="2" t="s">
        <v>11</v>
      </c>
      <c r="Q31" s="1">
        <v>1</v>
      </c>
      <c r="R31" s="1">
        <v>5</v>
      </c>
      <c r="S31" s="1">
        <v>0</v>
      </c>
      <c r="T31" s="1">
        <v>0</v>
      </c>
      <c r="U31" s="1"/>
      <c r="X31" s="5" t="s">
        <v>42</v>
      </c>
    </row>
    <row r="32" spans="1:24">
      <c r="A32" t="s">
        <v>34</v>
      </c>
      <c r="B32" s="1">
        <v>1</v>
      </c>
      <c r="C32" s="2" t="s">
        <v>14</v>
      </c>
      <c r="D32" s="3">
        <f>D24/0.9</f>
        <v>1</v>
      </c>
      <c r="E32" s="3">
        <f t="shared" ref="E32:H32" si="16">E24/0.9</f>
        <v>0</v>
      </c>
      <c r="F32" s="3">
        <f t="shared" si="16"/>
        <v>1.1111111111111112</v>
      </c>
      <c r="G32" s="3">
        <f t="shared" si="16"/>
        <v>-0.11111111111111112</v>
      </c>
      <c r="H32" s="3">
        <f t="shared" si="16"/>
        <v>10</v>
      </c>
      <c r="I32" s="3"/>
      <c r="K32" s="6" t="s">
        <v>22</v>
      </c>
      <c r="M32" s="11"/>
      <c r="O32" s="2" t="s">
        <v>13</v>
      </c>
      <c r="P32" s="2" t="s">
        <v>12</v>
      </c>
      <c r="Q32" s="2" t="s">
        <v>14</v>
      </c>
      <c r="R32" s="2" t="s">
        <v>15</v>
      </c>
      <c r="S32" s="2" t="s">
        <v>16</v>
      </c>
      <c r="T32" s="2" t="s">
        <v>17</v>
      </c>
      <c r="U32" s="2" t="s">
        <v>18</v>
      </c>
      <c r="V32" s="2" t="s">
        <v>25</v>
      </c>
      <c r="X32" s="6" t="s">
        <v>43</v>
      </c>
    </row>
    <row r="33" spans="1:24">
      <c r="A33" t="s">
        <v>35</v>
      </c>
      <c r="B33" s="1">
        <v>5</v>
      </c>
      <c r="C33" s="2" t="s">
        <v>15</v>
      </c>
      <c r="D33" s="3">
        <f>D25-D32*0.1</f>
        <v>0</v>
      </c>
      <c r="E33" s="3">
        <f t="shared" ref="E33:H33" si="17">E25-E32*0.1</f>
        <v>1</v>
      </c>
      <c r="F33" s="3">
        <f t="shared" si="17"/>
        <v>-0.11111111111111112</v>
      </c>
      <c r="G33" s="3">
        <f t="shared" si="17"/>
        <v>0.11111111111111112</v>
      </c>
      <c r="H33" s="3">
        <f t="shared" si="17"/>
        <v>0</v>
      </c>
      <c r="I33" s="3"/>
      <c r="K33" s="6" t="s">
        <v>44</v>
      </c>
      <c r="M33" s="11"/>
      <c r="N33" t="s">
        <v>48</v>
      </c>
      <c r="O33" s="1">
        <v>0</v>
      </c>
      <c r="P33" s="2" t="s">
        <v>16</v>
      </c>
      <c r="Q33" s="3">
        <f>Q24-0.9*Q34</f>
        <v>0</v>
      </c>
      <c r="R33" s="3">
        <f t="shared" ref="R33:U33" si="18">R24-0.9*R34</f>
        <v>-9</v>
      </c>
      <c r="S33" s="3">
        <f t="shared" si="18"/>
        <v>1</v>
      </c>
      <c r="T33" s="3">
        <f t="shared" si="18"/>
        <v>-1</v>
      </c>
      <c r="U33" s="3">
        <f t="shared" si="18"/>
        <v>0</v>
      </c>
      <c r="V33" s="3"/>
      <c r="X33" s="6" t="s">
        <v>22</v>
      </c>
    </row>
    <row r="34" spans="1:24">
      <c r="B34" s="1"/>
      <c r="C34" s="2" t="s">
        <v>19</v>
      </c>
      <c r="D34" s="1">
        <f>D32*$B32+D33*$B33</f>
        <v>1</v>
      </c>
      <c r="E34" s="1">
        <f t="shared" ref="E34" si="19">E32*$B32+E33*$B33</f>
        <v>5</v>
      </c>
      <c r="F34" s="1">
        <f t="shared" ref="F34" si="20">F32*$B32+F33*$B33</f>
        <v>0.55555555555555558</v>
      </c>
      <c r="G34" s="1">
        <f t="shared" ref="G34" si="21">G32*$B32+G33*$B33</f>
        <v>0.44444444444444448</v>
      </c>
      <c r="H34" s="1">
        <f t="shared" ref="H34" si="22">H32*$B32+H33*$B33</f>
        <v>10</v>
      </c>
      <c r="K34" s="6" t="s">
        <v>40</v>
      </c>
      <c r="M34" s="11"/>
      <c r="N34" t="s">
        <v>47</v>
      </c>
      <c r="O34" s="1">
        <v>1</v>
      </c>
      <c r="P34" s="2" t="s">
        <v>14</v>
      </c>
      <c r="Q34" s="3">
        <f>Q25/0.1</f>
        <v>1</v>
      </c>
      <c r="R34" s="3">
        <f t="shared" ref="R34:U34" si="23">R25/0.1</f>
        <v>10</v>
      </c>
      <c r="S34" s="3">
        <f t="shared" si="23"/>
        <v>0</v>
      </c>
      <c r="T34" s="3">
        <f t="shared" si="23"/>
        <v>1</v>
      </c>
      <c r="U34" s="3">
        <f t="shared" si="23"/>
        <v>10</v>
      </c>
      <c r="V34" s="3"/>
      <c r="X34" s="6" t="s">
        <v>44</v>
      </c>
    </row>
    <row r="35" spans="1:24">
      <c r="B35" s="1"/>
      <c r="C35" s="2" t="s">
        <v>20</v>
      </c>
      <c r="D35" s="3">
        <f>D30-D34</f>
        <v>0</v>
      </c>
      <c r="E35" s="3">
        <f t="shared" ref="E35" si="24">E30-E34</f>
        <v>0</v>
      </c>
      <c r="F35" s="1">
        <f t="shared" ref="F35" si="25">F30-F34</f>
        <v>-0.55555555555555558</v>
      </c>
      <c r="G35" s="1">
        <f t="shared" ref="G35" si="26">G30-G34</f>
        <v>-0.44444444444444448</v>
      </c>
      <c r="H35" s="1">
        <f t="shared" ref="H35" si="27">H30-H34</f>
        <v>-10</v>
      </c>
      <c r="M35" s="11"/>
      <c r="O35" s="1"/>
      <c r="P35" s="2" t="s">
        <v>19</v>
      </c>
      <c r="Q35" s="1">
        <f>Q33*$O33+Q34*$O34</f>
        <v>1</v>
      </c>
      <c r="R35" s="1">
        <f t="shared" ref="R35" si="28">R33*$O33+R34*$O34</f>
        <v>10</v>
      </c>
      <c r="S35" s="1">
        <f t="shared" ref="S35" si="29">S33*$O33+S34*$O34</f>
        <v>0</v>
      </c>
      <c r="T35" s="1">
        <f t="shared" ref="T35" si="30">T33*$O33+T34*$O34</f>
        <v>1</v>
      </c>
      <c r="U35" s="1">
        <f t="shared" ref="U35" si="31">U33*$O33+U34*$O34</f>
        <v>10</v>
      </c>
      <c r="X35" s="6" t="s">
        <v>40</v>
      </c>
    </row>
    <row r="36" spans="1:24">
      <c r="M36" s="11"/>
      <c r="O36" s="1"/>
      <c r="P36" s="2" t="s">
        <v>20</v>
      </c>
      <c r="Q36" s="4">
        <f>Q31-Q35</f>
        <v>0</v>
      </c>
      <c r="R36" s="3">
        <f t="shared" ref="R36" si="32">R31-R35</f>
        <v>-5</v>
      </c>
      <c r="S36" s="1">
        <f t="shared" ref="S36" si="33">S31-S35</f>
        <v>0</v>
      </c>
      <c r="T36" s="1">
        <f t="shared" ref="T36" si="34">T31-T35</f>
        <v>-1</v>
      </c>
      <c r="U36" s="1">
        <f t="shared" ref="U36" si="35">U31-U35</f>
        <v>-10</v>
      </c>
    </row>
    <row r="37" spans="1:24">
      <c r="M37" s="11"/>
      <c r="N37" s="10"/>
    </row>
    <row r="38" spans="1:24">
      <c r="N38" s="9"/>
    </row>
    <row r="39" spans="1:24">
      <c r="C39" s="8" t="s">
        <v>41</v>
      </c>
      <c r="K39" s="8" t="s">
        <v>45</v>
      </c>
      <c r="N39" s="9"/>
    </row>
    <row r="40" spans="1:24">
      <c r="N40" s="9"/>
      <c r="P40" s="8" t="s">
        <v>41</v>
      </c>
      <c r="X40" s="8" t="s">
        <v>45</v>
      </c>
    </row>
    <row r="42" spans="1:24">
      <c r="A42" s="14" t="s">
        <v>52</v>
      </c>
      <c r="B42" s="13" t="s">
        <v>51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Watha</dc:creator>
  <cp:lastModifiedBy>Watha</cp:lastModifiedBy>
  <dcterms:created xsi:type="dcterms:W3CDTF">2010-06-18T07:59:16Z</dcterms:created>
  <dcterms:modified xsi:type="dcterms:W3CDTF">2010-06-18T09:43:51Z</dcterms:modified>
</cp:coreProperties>
</file>