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594" activeTab="0"/>
  </bookViews>
  <sheets>
    <sheet name="เหมาะสมที่สุด" sheetId="1" r:id="rId1"/>
    <sheet name="ทำตามแบบอาจารย์" sheetId="2" r:id="rId2"/>
    <sheet name="ทดลอง" sheetId="3" r:id="rId3"/>
    <sheet name="ทำตามแบบอาจารย์ (2)" sheetId="4" r:id="rId4"/>
    <sheet name="Sheet1 (5)" sheetId="5" r:id="rId5"/>
  </sheets>
  <definedNames>
    <definedName name="_xlnm.Print_Area" localSheetId="0">'เหมาะสมที่สุด'!$A$1:$V$13</definedName>
    <definedName name="solver_adj" localSheetId="4" hidden="1">'Sheet1 (5)'!$B$2:$T$2</definedName>
    <definedName name="solver_adj" localSheetId="2" hidden="1">'ทดลอง'!$B$2:$T$2</definedName>
    <definedName name="solver_adj" localSheetId="1" hidden="1">'ทำตามแบบอาจารย์'!$B$2:$F$2</definedName>
    <definedName name="solver_adj" localSheetId="3" hidden="1">'ทำตามแบบอาจารย์ (2)'!$B$2:$F$2</definedName>
    <definedName name="solver_adj" localSheetId="0" hidden="1">'เหมาะสมที่สุด'!$B$2:$T$2</definedName>
    <definedName name="solver_cvg" localSheetId="4" hidden="1">0.0001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cvg" localSheetId="0" hidden="1">0.0001</definedName>
    <definedName name="solver_drv" localSheetId="4" hidden="1">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drv" localSheetId="0" hidden="1">1</definedName>
    <definedName name="solver_est" localSheetId="4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est" localSheetId="0" hidden="1">1</definedName>
    <definedName name="solver_itr" localSheetId="4" hidden="1">100</definedName>
    <definedName name="solver_itr" localSheetId="2" hidden="1">100</definedName>
    <definedName name="solver_itr" localSheetId="1" hidden="1">100</definedName>
    <definedName name="solver_itr" localSheetId="3" hidden="1">100</definedName>
    <definedName name="solver_itr" localSheetId="0" hidden="1">100</definedName>
    <definedName name="solver_lhs1" localSheetId="4" hidden="1">'Sheet1 (5)'!$U$3:$U$7</definedName>
    <definedName name="solver_lhs1" localSheetId="2" hidden="1">'ทดลอง'!$U$3:$U$7</definedName>
    <definedName name="solver_lhs1" localSheetId="1" hidden="1">'ทำตามแบบอาจารย์'!$G$3:$G$7</definedName>
    <definedName name="solver_lhs1" localSheetId="3" hidden="1">'ทำตามแบบอาจารย์ (2)'!$U$3:$U$7</definedName>
    <definedName name="solver_lhs1" localSheetId="0" hidden="1">'เหมาะสมที่สุด'!$U$3:$U$7</definedName>
    <definedName name="solver_lhs2" localSheetId="4" hidden="1">'Sheet1 (5)'!$B$2:$F$2</definedName>
    <definedName name="solver_lhs2" localSheetId="2" hidden="1">'ทดลอง'!$B$2:$F$2</definedName>
    <definedName name="solver_lhs2" localSheetId="1" hidden="1">'ทำตามแบบอาจารย์'!$B$2:$F$2</definedName>
    <definedName name="solver_lhs2" localSheetId="3" hidden="1">'ทำตามแบบอาจารย์ (2)'!$B$2:$F$2</definedName>
    <definedName name="solver_lhs2" localSheetId="0" hidden="1">'เหมาะสมที่สุด'!$U$8:$U$12</definedName>
    <definedName name="solver_lhs3" localSheetId="2" hidden="1">'ทดลอง'!$U$8:$U$12</definedName>
    <definedName name="solver_lhs3" localSheetId="1" hidden="1">'ทำตามแบบอาจารย์'!#REF!</definedName>
    <definedName name="solver_lhs3" localSheetId="3" hidden="1">'ทำตามแบบอาจารย์ (2)'!$U$8:$U$12</definedName>
    <definedName name="solver_lhs3" localSheetId="0" hidden="1">'เหมาะสมที่สุด'!$B$2:$F$2</definedName>
    <definedName name="solver_lin" localSheetId="4" hidden="1">2</definedName>
    <definedName name="solver_lin" localSheetId="2" hidden="1">2</definedName>
    <definedName name="solver_lin" localSheetId="1" hidden="1">2</definedName>
    <definedName name="solver_lin" localSheetId="3" hidden="1">2</definedName>
    <definedName name="solver_lin" localSheetId="0" hidden="1">2</definedName>
    <definedName name="solver_neg" localSheetId="4" hidden="1">1</definedName>
    <definedName name="solver_neg" localSheetId="2" hidden="1">1</definedName>
    <definedName name="solver_neg" localSheetId="1" hidden="1">1</definedName>
    <definedName name="solver_neg" localSheetId="3" hidden="1">1</definedName>
    <definedName name="solver_neg" localSheetId="0" hidden="1">1</definedName>
    <definedName name="solver_num" localSheetId="4" hidden="1">2</definedName>
    <definedName name="solver_num" localSheetId="2" hidden="1">3</definedName>
    <definedName name="solver_num" localSheetId="1" hidden="1">2</definedName>
    <definedName name="solver_num" localSheetId="3" hidden="1">2</definedName>
    <definedName name="solver_num" localSheetId="0" hidden="1">3</definedName>
    <definedName name="solver_nwt" localSheetId="4" hidden="1">1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nwt" localSheetId="0" hidden="1">1</definedName>
    <definedName name="solver_opt" localSheetId="4" hidden="1">'Sheet1 (5)'!$V$13</definedName>
    <definedName name="solver_opt" localSheetId="2" hidden="1">'ทดลอง'!$V$13</definedName>
    <definedName name="solver_opt" localSheetId="1" hidden="1">'ทำตามแบบอาจารย์'!$H$8</definedName>
    <definedName name="solver_opt" localSheetId="3" hidden="1">'ทำตามแบบอาจารย์ (2)'!$V$13</definedName>
    <definedName name="solver_opt" localSheetId="0" hidden="1">'เหมาะสมที่สุด'!$V$13</definedName>
    <definedName name="solver_pre" localSheetId="4" hidden="1">0.000001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pre" localSheetId="0" hidden="1">0.000001</definedName>
    <definedName name="solver_rel1" localSheetId="4" hidden="1">3</definedName>
    <definedName name="solver_rel1" localSheetId="2" hidden="1">3</definedName>
    <definedName name="solver_rel1" localSheetId="1" hidden="1">3</definedName>
    <definedName name="solver_rel1" localSheetId="3" hidden="1">3</definedName>
    <definedName name="solver_rel1" localSheetId="0" hidden="1">3</definedName>
    <definedName name="solver_rel2" localSheetId="4" hidden="1">4</definedName>
    <definedName name="solver_rel2" localSheetId="2" hidden="1">4</definedName>
    <definedName name="solver_rel2" localSheetId="1" hidden="1">4</definedName>
    <definedName name="solver_rel2" localSheetId="3" hidden="1">4</definedName>
    <definedName name="solver_rel2" localSheetId="0" hidden="1">1</definedName>
    <definedName name="solver_rel3" localSheetId="2" hidden="1">1</definedName>
    <definedName name="solver_rel3" localSheetId="1" hidden="1">1</definedName>
    <definedName name="solver_rel3" localSheetId="3" hidden="1">1</definedName>
    <definedName name="solver_rel3" localSheetId="0" hidden="1">4</definedName>
    <definedName name="solver_rhs1" localSheetId="4" hidden="1">'Sheet1 (5)'!$V$3:$V$7</definedName>
    <definedName name="solver_rhs1" localSheetId="2" hidden="1">'ทดลอง'!$V$3:$V$7</definedName>
    <definedName name="solver_rhs1" localSheetId="1" hidden="1">'ทำตามแบบอาจารย์'!$H$3:$H$7</definedName>
    <definedName name="solver_rhs1" localSheetId="3" hidden="1">'ทำตามแบบอาจารย์ (2)'!$V$3:$V$7</definedName>
    <definedName name="solver_rhs1" localSheetId="0" hidden="1">'เหมาะสมที่สุด'!$V$3:$V$7</definedName>
    <definedName name="solver_rhs2" localSheetId="4" hidden="1">integer</definedName>
    <definedName name="solver_rhs2" localSheetId="2" hidden="1">integer</definedName>
    <definedName name="solver_rhs2" localSheetId="1" hidden="1">integer</definedName>
    <definedName name="solver_rhs2" localSheetId="3" hidden="1">integer</definedName>
    <definedName name="solver_rhs2" localSheetId="0" hidden="1">'เหมาะสมที่สุด'!$V$8:$V$12</definedName>
    <definedName name="solver_rhs3" localSheetId="2" hidden="1">'ทดลอง'!$V$8:$V$12</definedName>
    <definedName name="solver_rhs3" localSheetId="1" hidden="1">'ทำตามแบบอาจารย์'!#REF!</definedName>
    <definedName name="solver_rhs3" localSheetId="3" hidden="1">'ทำตามแบบอาจารย์ (2)'!$V$8:$V$12</definedName>
    <definedName name="solver_rhs3" localSheetId="0" hidden="1">integer</definedName>
    <definedName name="solver_scl" localSheetId="4" hidden="1">2</definedName>
    <definedName name="solver_scl" localSheetId="2" hidden="1">2</definedName>
    <definedName name="solver_scl" localSheetId="1" hidden="1">2</definedName>
    <definedName name="solver_scl" localSheetId="3" hidden="1">2</definedName>
    <definedName name="solver_scl" localSheetId="0" hidden="1">2</definedName>
    <definedName name="solver_sho" localSheetId="4" hidden="1">2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sho" localSheetId="0" hidden="1">2</definedName>
    <definedName name="solver_tim" localSheetId="4" hidden="1">100</definedName>
    <definedName name="solver_tim" localSheetId="2" hidden="1">100</definedName>
    <definedName name="solver_tim" localSheetId="1" hidden="1">100</definedName>
    <definedName name="solver_tim" localSheetId="3" hidden="1">100</definedName>
    <definedName name="solver_tim" localSheetId="0" hidden="1">100</definedName>
    <definedName name="solver_tol" localSheetId="4" hidden="1">0.05</definedName>
    <definedName name="solver_tol" localSheetId="2" hidden="1">0.05</definedName>
    <definedName name="solver_tol" localSheetId="1" hidden="1">0.05</definedName>
    <definedName name="solver_tol" localSheetId="3" hidden="1">0.05</definedName>
    <definedName name="solver_tol" localSheetId="0" hidden="1">0.05</definedName>
    <definedName name="solver_typ" localSheetId="4" hidden="1">2</definedName>
    <definedName name="solver_typ" localSheetId="2" hidden="1">2</definedName>
    <definedName name="solver_typ" localSheetId="1" hidden="1">2</definedName>
    <definedName name="solver_typ" localSheetId="3" hidden="1">2</definedName>
    <definedName name="solver_typ" localSheetId="0" hidden="1">2</definedName>
    <definedName name="solver_val" localSheetId="4" hidden="1">0</definedName>
    <definedName name="solver_val" localSheetId="2" hidden="1">0</definedName>
    <definedName name="solver_val" localSheetId="1" hidden="1">0</definedName>
    <definedName name="solver_val" localSheetId="3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<sst xmlns="http://schemas.openxmlformats.org/spreadsheetml/2006/main" count="130" uniqueCount="36">
  <si>
    <t>a12</t>
  </si>
  <si>
    <t>a13</t>
  </si>
  <si>
    <t>a23</t>
  </si>
  <si>
    <t>a24</t>
  </si>
  <si>
    <t>a25</t>
  </si>
  <si>
    <t>a34</t>
  </si>
  <si>
    <t>a35</t>
  </si>
  <si>
    <t>a36</t>
  </si>
  <si>
    <t>a42</t>
  </si>
  <si>
    <t>a43</t>
  </si>
  <si>
    <t>a45</t>
  </si>
  <si>
    <t>a52</t>
  </si>
  <si>
    <t>a54</t>
  </si>
  <si>
    <t>a56</t>
  </si>
  <si>
    <t>x2</t>
  </si>
  <si>
    <t>x1</t>
  </si>
  <si>
    <t>x3</t>
  </si>
  <si>
    <t>x4</t>
  </si>
  <si>
    <t>x5</t>
  </si>
  <si>
    <t>RHS</t>
  </si>
  <si>
    <t>LHS</t>
  </si>
  <si>
    <t>value</t>
  </si>
  <si>
    <t>Cost</t>
  </si>
  <si>
    <t>Value</t>
  </si>
  <si>
    <t>Variable</t>
  </si>
  <si>
    <t>EQ1</t>
  </si>
  <si>
    <t>EQ2</t>
  </si>
  <si>
    <t>EQ3</t>
  </si>
  <si>
    <t>EQ4</t>
  </si>
  <si>
    <t>EQ5</t>
  </si>
  <si>
    <t>EQ6</t>
  </si>
  <si>
    <t>EQ7</t>
  </si>
  <si>
    <t>EQ8</t>
  </si>
  <si>
    <t>EQ9</t>
  </si>
  <si>
    <t>EQ10</t>
  </si>
  <si>
    <t>Min Z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</si>
</sst>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00"/>
    <numFmt numFmtId="189" formatCode="0.0"/>
  </numFmts>
  <fonts count="3"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87" fontId="0" fillId="0" borderId="1" xfId="0" applyNumberFormat="1" applyBorder="1" applyAlignment="1">
      <alignment horizontal="center"/>
    </xf>
    <xf numFmtId="18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U15" sqref="U15"/>
    </sheetView>
  </sheetViews>
  <sheetFormatPr defaultColWidth="9.140625" defaultRowHeight="21.75"/>
  <cols>
    <col min="1" max="1" width="9.140625" style="1" customWidth="1"/>
    <col min="2" max="2" width="3.00390625" style="8" bestFit="1" customWidth="1"/>
    <col min="3" max="6" width="4.00390625" style="8" bestFit="1" customWidth="1"/>
    <col min="7" max="8" width="4.421875" style="8" bestFit="1" customWidth="1"/>
    <col min="9" max="9" width="4.140625" style="8" bestFit="1" customWidth="1"/>
    <col min="10" max="11" width="4.421875" style="8" bestFit="1" customWidth="1"/>
    <col min="12" max="13" width="4.140625" style="8" bestFit="1" customWidth="1"/>
    <col min="14" max="14" width="5.421875" style="8" bestFit="1" customWidth="1"/>
    <col min="15" max="16" width="4.140625" style="8" bestFit="1" customWidth="1"/>
    <col min="17" max="17" width="5.421875" style="8" bestFit="1" customWidth="1"/>
    <col min="18" max="19" width="4.421875" style="8" bestFit="1" customWidth="1"/>
    <col min="20" max="20" width="5.421875" style="8" bestFit="1" customWidth="1"/>
    <col min="21" max="16384" width="9.140625" style="1" customWidth="1"/>
  </cols>
  <sheetData>
    <row r="1" spans="1:22" ht="21.75">
      <c r="A1" s="4" t="s">
        <v>24</v>
      </c>
      <c r="B1" s="6" t="s">
        <v>15</v>
      </c>
      <c r="C1" s="6" t="s">
        <v>14</v>
      </c>
      <c r="D1" s="6" t="s">
        <v>16</v>
      </c>
      <c r="E1" s="6" t="s">
        <v>17</v>
      </c>
      <c r="F1" s="6" t="s">
        <v>18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4" t="s">
        <v>20</v>
      </c>
      <c r="V1" s="4" t="s">
        <v>19</v>
      </c>
    </row>
    <row r="2" spans="1:22" ht="21.75">
      <c r="A2" s="4" t="s">
        <v>23</v>
      </c>
      <c r="B2" s="7">
        <v>10</v>
      </c>
      <c r="C2" s="7">
        <v>2</v>
      </c>
      <c r="D2" s="7">
        <v>0</v>
      </c>
      <c r="E2" s="7">
        <v>2</v>
      </c>
      <c r="F2" s="7">
        <v>4</v>
      </c>
      <c r="G2" s="9">
        <v>48.6465609103275</v>
      </c>
      <c r="H2" s="9">
        <v>76.35343908967249</v>
      </c>
      <c r="I2" s="9">
        <v>6.420666750482153</v>
      </c>
      <c r="J2" s="9">
        <v>85.07933299096847</v>
      </c>
      <c r="K2" s="9">
        <v>33.500000258549385</v>
      </c>
      <c r="L2" s="9">
        <v>0</v>
      </c>
      <c r="M2" s="9">
        <v>0</v>
      </c>
      <c r="N2" s="9">
        <v>125</v>
      </c>
      <c r="O2" s="9">
        <v>0</v>
      </c>
      <c r="P2" s="9">
        <v>0</v>
      </c>
      <c r="Q2" s="9">
        <v>125</v>
      </c>
      <c r="R2" s="9">
        <v>10.539666624437537</v>
      </c>
      <c r="S2" s="9">
        <v>11.46033337556246</v>
      </c>
      <c r="T2" s="9">
        <v>103</v>
      </c>
      <c r="U2" s="3"/>
      <c r="V2" s="3"/>
    </row>
    <row r="3" spans="1:22" ht="21.75">
      <c r="A3" s="4" t="s">
        <v>25</v>
      </c>
      <c r="B3" s="7">
        <f>+G2</f>
        <v>48.6465609103275</v>
      </c>
      <c r="C3" s="7"/>
      <c r="D3" s="7"/>
      <c r="E3" s="7">
        <f>+O2</f>
        <v>0</v>
      </c>
      <c r="F3" s="7">
        <f>+R2</f>
        <v>10.539666624437537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>
        <f>SUMPRODUCT($B$2:$T$2,B3:T3)</f>
        <v>528.6242756010251</v>
      </c>
      <c r="V3" s="2">
        <v>515</v>
      </c>
    </row>
    <row r="4" spans="1:22" ht="21.75">
      <c r="A4" s="4" t="s">
        <v>26</v>
      </c>
      <c r="B4" s="7">
        <f>H2</f>
        <v>76.35343908967249</v>
      </c>
      <c r="C4" s="7">
        <f>+I2</f>
        <v>6.420666750482153</v>
      </c>
      <c r="D4" s="7"/>
      <c r="E4" s="7">
        <f>+P2</f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0">
        <f>SUMPRODUCT($B$2:$T$2,B4:T4)</f>
        <v>776.3757243976893</v>
      </c>
      <c r="V4" s="2">
        <v>718</v>
      </c>
    </row>
    <row r="5" spans="1:22" ht="21.75">
      <c r="A5" s="4" t="s">
        <v>27</v>
      </c>
      <c r="B5" s="7"/>
      <c r="C5" s="7">
        <f>+J2</f>
        <v>85.07933299096847</v>
      </c>
      <c r="D5" s="7">
        <f>+L2</f>
        <v>0</v>
      </c>
      <c r="E5" s="7"/>
      <c r="F5" s="7">
        <f>+S2</f>
        <v>11.46033337556246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">
        <f>SUMPRODUCT($B$2:$T$2,B5:T5)</f>
        <v>215.9999994841868</v>
      </c>
      <c r="V5" s="2">
        <v>216</v>
      </c>
    </row>
    <row r="6" spans="1:22" ht="21.75">
      <c r="A6" s="4" t="s">
        <v>28</v>
      </c>
      <c r="B6" s="7"/>
      <c r="C6" s="7">
        <f>+K2</f>
        <v>33.500000258549385</v>
      </c>
      <c r="D6" s="7">
        <f>+M2</f>
        <v>0</v>
      </c>
      <c r="E6" s="7">
        <f>+Q2</f>
        <v>125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0">
        <f>SUMPRODUCT($B$2:$T$2,B6:T6)</f>
        <v>317.0000005170988</v>
      </c>
      <c r="V6" s="2">
        <v>317</v>
      </c>
    </row>
    <row r="7" spans="1:22" ht="21.75">
      <c r="A7" s="4" t="s">
        <v>29</v>
      </c>
      <c r="B7" s="7"/>
      <c r="C7" s="7"/>
      <c r="D7" s="7">
        <f>+N2</f>
        <v>125</v>
      </c>
      <c r="E7" s="7"/>
      <c r="F7" s="7">
        <f>+T2</f>
        <v>103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0">
        <f>SUMPRODUCT($B$2:$T$2,B7:T7)</f>
        <v>412</v>
      </c>
      <c r="V7" s="2">
        <v>412</v>
      </c>
    </row>
    <row r="8" spans="1:22" ht="21.75">
      <c r="A8" s="4" t="s">
        <v>30</v>
      </c>
      <c r="B8" s="9"/>
      <c r="C8" s="9"/>
      <c r="D8" s="9"/>
      <c r="E8" s="9"/>
      <c r="F8" s="9"/>
      <c r="G8" s="9">
        <f>+G2</f>
        <v>48.6465609103275</v>
      </c>
      <c r="H8" s="9">
        <f>+H2</f>
        <v>76.35343908967249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>
        <f>SUM(B8:T8)</f>
        <v>125</v>
      </c>
      <c r="V8" s="2">
        <v>125</v>
      </c>
    </row>
    <row r="9" spans="1:22" ht="21.75">
      <c r="A9" s="4" t="s">
        <v>31</v>
      </c>
      <c r="B9" s="9"/>
      <c r="C9" s="9"/>
      <c r="D9" s="9"/>
      <c r="E9" s="9"/>
      <c r="F9" s="9"/>
      <c r="G9" s="9"/>
      <c r="H9" s="9"/>
      <c r="I9" s="9">
        <f>+I2</f>
        <v>6.420666750482153</v>
      </c>
      <c r="J9" s="9">
        <f>+J2</f>
        <v>85.07933299096847</v>
      </c>
      <c r="K9" s="9">
        <f>+K2</f>
        <v>33.500000258549385</v>
      </c>
      <c r="L9" s="9"/>
      <c r="M9" s="9"/>
      <c r="N9" s="9"/>
      <c r="O9" s="9"/>
      <c r="P9" s="9"/>
      <c r="Q9" s="9"/>
      <c r="R9" s="9"/>
      <c r="S9" s="9"/>
      <c r="T9" s="9"/>
      <c r="U9" s="10">
        <f>SUM(B9:T9)</f>
        <v>125</v>
      </c>
      <c r="V9" s="2">
        <v>125</v>
      </c>
    </row>
    <row r="10" spans="1:22" ht="21.75">
      <c r="A10" s="4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>
        <f>+L2</f>
        <v>0</v>
      </c>
      <c r="M10" s="9">
        <f>+M2</f>
        <v>0</v>
      </c>
      <c r="N10" s="9">
        <f>+N2</f>
        <v>125</v>
      </c>
      <c r="O10" s="9"/>
      <c r="P10" s="9"/>
      <c r="Q10" s="9"/>
      <c r="R10" s="9"/>
      <c r="S10" s="9"/>
      <c r="T10" s="9"/>
      <c r="U10" s="10">
        <f>SUM(B10:T10)</f>
        <v>125</v>
      </c>
      <c r="V10" s="2">
        <v>125</v>
      </c>
    </row>
    <row r="11" spans="1:22" ht="21.75">
      <c r="A11" s="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+O2</f>
        <v>0</v>
      </c>
      <c r="P11" s="9">
        <f>+P2</f>
        <v>0</v>
      </c>
      <c r="Q11" s="9">
        <f>+Q2</f>
        <v>125</v>
      </c>
      <c r="R11" s="9"/>
      <c r="S11" s="9"/>
      <c r="T11" s="9"/>
      <c r="U11" s="10">
        <f>SUM(B11:T11)</f>
        <v>125</v>
      </c>
      <c r="V11" s="2">
        <v>125</v>
      </c>
    </row>
    <row r="12" spans="1:22" ht="21.75">
      <c r="A12" s="4" t="s">
        <v>34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>+R2</f>
        <v>10.539666624437537</v>
      </c>
      <c r="S12" s="9">
        <f>+S2</f>
        <v>11.46033337556246</v>
      </c>
      <c r="T12" s="9">
        <f>+T2</f>
        <v>103</v>
      </c>
      <c r="U12" s="10">
        <f>SUM(B12:T12)</f>
        <v>125</v>
      </c>
      <c r="V12" s="2">
        <v>125</v>
      </c>
    </row>
    <row r="13" spans="1:22" ht="26.25">
      <c r="A13" s="4" t="s">
        <v>22</v>
      </c>
      <c r="B13" s="7">
        <f>48*2</f>
        <v>96</v>
      </c>
      <c r="C13" s="7">
        <f>42+51+49+18+30</f>
        <v>190</v>
      </c>
      <c r="D13" s="7">
        <f>42+51+49+17+25+30</f>
        <v>214</v>
      </c>
      <c r="E13" s="7">
        <f>30+18+63+42</f>
        <v>153</v>
      </c>
      <c r="F13" s="7">
        <f>30+25+17+49+51+42</f>
        <v>214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5" t="s">
        <v>35</v>
      </c>
      <c r="V13" s="5">
        <f>SUMPRODUCT(B13:T13,B2:T2)</f>
        <v>2502</v>
      </c>
    </row>
  </sheetData>
  <printOptions/>
  <pageMargins left="0.15" right="0.18" top="1.1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K4" sqref="K4"/>
    </sheetView>
  </sheetViews>
  <sheetFormatPr defaultColWidth="9.140625" defaultRowHeight="21.75"/>
  <cols>
    <col min="1" max="16384" width="9.140625" style="1" customWidth="1"/>
  </cols>
  <sheetData>
    <row r="1" spans="1:8" ht="21.75">
      <c r="A1" s="4" t="s">
        <v>24</v>
      </c>
      <c r="B1" s="4" t="s">
        <v>15</v>
      </c>
      <c r="C1" s="4" t="s">
        <v>14</v>
      </c>
      <c r="D1" s="4" t="s">
        <v>16</v>
      </c>
      <c r="E1" s="4" t="s">
        <v>17</v>
      </c>
      <c r="F1" s="4" t="s">
        <v>18</v>
      </c>
      <c r="G1" s="4" t="s">
        <v>20</v>
      </c>
      <c r="H1" s="4" t="s">
        <v>19</v>
      </c>
    </row>
    <row r="2" spans="1:8" ht="21.75">
      <c r="A2" s="4" t="s">
        <v>23</v>
      </c>
      <c r="B2" s="2">
        <v>10</v>
      </c>
      <c r="C2" s="2">
        <v>3</v>
      </c>
      <c r="D2" s="2">
        <v>1</v>
      </c>
      <c r="E2" s="2">
        <v>3</v>
      </c>
      <c r="F2" s="2">
        <v>4</v>
      </c>
      <c r="G2" s="3"/>
      <c r="H2" s="3"/>
    </row>
    <row r="3" spans="1:8" ht="21.75">
      <c r="A3" s="4" t="s">
        <v>25</v>
      </c>
      <c r="B3" s="2">
        <v>75</v>
      </c>
      <c r="C3" s="2"/>
      <c r="D3" s="2"/>
      <c r="E3" s="2">
        <v>25</v>
      </c>
      <c r="F3" s="2">
        <v>10</v>
      </c>
      <c r="G3" s="2">
        <f>SUMPRODUCT($B$2:$F$2,B3:F3)</f>
        <v>865</v>
      </c>
      <c r="H3" s="2">
        <v>515</v>
      </c>
    </row>
    <row r="4" spans="1:8" ht="21.75">
      <c r="A4" s="4" t="s">
        <v>26</v>
      </c>
      <c r="B4" s="2">
        <v>50</v>
      </c>
      <c r="C4" s="2">
        <v>50</v>
      </c>
      <c r="D4" s="2"/>
      <c r="E4" s="2">
        <v>25</v>
      </c>
      <c r="F4" s="2"/>
      <c r="G4" s="2">
        <f>SUMPRODUCT($B$2:$F$2,B4:F4)</f>
        <v>725</v>
      </c>
      <c r="H4" s="2">
        <v>718</v>
      </c>
    </row>
    <row r="5" spans="1:8" ht="21.75">
      <c r="A5" s="4" t="s">
        <v>27</v>
      </c>
      <c r="B5" s="2"/>
      <c r="C5" s="2">
        <v>50</v>
      </c>
      <c r="D5" s="2">
        <v>50</v>
      </c>
      <c r="E5" s="2"/>
      <c r="F5" s="2">
        <v>15</v>
      </c>
      <c r="G5" s="2">
        <f>SUMPRODUCT($B$2:$F$2,B5:F5)</f>
        <v>260</v>
      </c>
      <c r="H5" s="2">
        <v>216</v>
      </c>
    </row>
    <row r="6" spans="1:8" ht="21.75">
      <c r="A6" s="4" t="s">
        <v>28</v>
      </c>
      <c r="B6" s="2"/>
      <c r="C6" s="2">
        <v>25</v>
      </c>
      <c r="D6" s="2">
        <v>50</v>
      </c>
      <c r="E6" s="2">
        <v>75</v>
      </c>
      <c r="F6" s="2"/>
      <c r="G6" s="2">
        <f>SUMPRODUCT($B$2:$F$2,B6:F6)</f>
        <v>350</v>
      </c>
      <c r="H6" s="2">
        <v>317</v>
      </c>
    </row>
    <row r="7" spans="1:8" ht="21.75">
      <c r="A7" s="4" t="s">
        <v>29</v>
      </c>
      <c r="B7" s="2"/>
      <c r="C7" s="2"/>
      <c r="D7" s="2">
        <v>25</v>
      </c>
      <c r="E7" s="2"/>
      <c r="F7" s="2">
        <v>100</v>
      </c>
      <c r="G7" s="2">
        <f>SUMPRODUCT($B$2:$F$2,B7:F7)</f>
        <v>425</v>
      </c>
      <c r="H7" s="2">
        <v>412</v>
      </c>
    </row>
    <row r="8" spans="1:8" ht="26.25">
      <c r="A8" s="4" t="s">
        <v>22</v>
      </c>
      <c r="B8" s="2">
        <f>48*2</f>
        <v>96</v>
      </c>
      <c r="C8" s="2">
        <f>42+51+49+18+30</f>
        <v>190</v>
      </c>
      <c r="D8" s="2">
        <f>42+51+49+17+25+30</f>
        <v>214</v>
      </c>
      <c r="E8" s="2">
        <f>30+18+63+42</f>
        <v>153</v>
      </c>
      <c r="F8" s="2">
        <f>30+25+17+49+51+42</f>
        <v>214</v>
      </c>
      <c r="G8" s="5" t="s">
        <v>35</v>
      </c>
      <c r="H8" s="5">
        <f>SUMPRODUCT(B8:F8,B2:F2)</f>
        <v>3059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B13" sqref="B13"/>
    </sheetView>
  </sheetViews>
  <sheetFormatPr defaultColWidth="9.140625" defaultRowHeight="21.75"/>
  <cols>
    <col min="1" max="16384" width="9.140625" style="1" customWidth="1"/>
  </cols>
  <sheetData>
    <row r="1" spans="2:20" ht="21.75">
      <c r="B1" s="1" t="s">
        <v>15</v>
      </c>
      <c r="C1" s="1" t="s">
        <v>14</v>
      </c>
      <c r="D1" s="1" t="s">
        <v>16</v>
      </c>
      <c r="E1" s="1" t="s">
        <v>17</v>
      </c>
      <c r="F1" s="1" t="s">
        <v>18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</row>
    <row r="2" spans="2:22" ht="21.75">
      <c r="B2" s="1">
        <v>6</v>
      </c>
      <c r="C2" s="1">
        <v>2</v>
      </c>
      <c r="D2" s="1">
        <v>0</v>
      </c>
      <c r="E2" s="1">
        <v>2</v>
      </c>
      <c r="F2" s="1">
        <v>4</v>
      </c>
      <c r="G2" s="1">
        <v>125</v>
      </c>
      <c r="H2" s="1">
        <v>0</v>
      </c>
      <c r="I2" s="1">
        <v>15.356064711241295</v>
      </c>
      <c r="J2" s="1">
        <v>64</v>
      </c>
      <c r="K2" s="1">
        <v>45.6439352887587</v>
      </c>
      <c r="L2" s="1">
        <v>0</v>
      </c>
      <c r="M2" s="1">
        <v>0</v>
      </c>
      <c r="N2" s="1">
        <v>125</v>
      </c>
      <c r="O2" s="1">
        <v>0</v>
      </c>
      <c r="P2" s="1">
        <v>12.143935012620696</v>
      </c>
      <c r="Q2" s="1">
        <v>112.8560649873793</v>
      </c>
      <c r="R2" s="1">
        <v>0</v>
      </c>
      <c r="S2" s="1">
        <v>21.9999999888302</v>
      </c>
      <c r="T2" s="1">
        <v>103.00000001116979</v>
      </c>
      <c r="U2" s="1" t="s">
        <v>20</v>
      </c>
      <c r="V2" s="1" t="s">
        <v>19</v>
      </c>
    </row>
    <row r="3" spans="2:22" ht="21.75">
      <c r="B3" s="1">
        <f>+G2</f>
        <v>125</v>
      </c>
      <c r="C3" s="1">
        <v>0</v>
      </c>
      <c r="D3" s="1">
        <v>0</v>
      </c>
      <c r="E3" s="1">
        <f>+O2</f>
        <v>0</v>
      </c>
      <c r="F3" s="1">
        <f>+R2</f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f>SUMPRODUCT($B$2:$T$2,B3:T3)</f>
        <v>750</v>
      </c>
      <c r="V3" s="1">
        <v>515</v>
      </c>
    </row>
    <row r="4" spans="2:22" ht="21.75">
      <c r="B4" s="1">
        <f>+G2</f>
        <v>125</v>
      </c>
      <c r="C4" s="1">
        <f>+I2</f>
        <v>15.356064711241295</v>
      </c>
      <c r="D4" s="1">
        <v>0</v>
      </c>
      <c r="E4" s="1">
        <f>+P2</f>
        <v>12.143935012620696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f>SUMPRODUCT($B$2:$T$2,B4:T4)</f>
        <v>804.999999447724</v>
      </c>
      <c r="V4" s="1">
        <v>718</v>
      </c>
    </row>
    <row r="5" spans="2:22" ht="21.75">
      <c r="B5" s="1">
        <v>0</v>
      </c>
      <c r="C5" s="1">
        <f>+J2</f>
        <v>64</v>
      </c>
      <c r="D5" s="1">
        <f>+L2</f>
        <v>0</v>
      </c>
      <c r="E5" s="1">
        <v>0</v>
      </c>
      <c r="F5" s="1">
        <f>+S2</f>
        <v>21.9999999888302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f>SUMPRODUCT($B$2:$T$2,B5:T5)</f>
        <v>215.9999999553208</v>
      </c>
      <c r="V5" s="1">
        <v>216</v>
      </c>
    </row>
    <row r="6" spans="2:22" ht="21.75">
      <c r="B6" s="1">
        <v>0</v>
      </c>
      <c r="C6" s="1">
        <f>+K2</f>
        <v>45.6439352887587</v>
      </c>
      <c r="D6" s="1">
        <f>+M2</f>
        <v>0</v>
      </c>
      <c r="E6" s="1">
        <f>+Q2</f>
        <v>112.8560649873793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f>SUMPRODUCT($B$2:$T$2,B6:T6)</f>
        <v>317.000000552276</v>
      </c>
      <c r="V6" s="1">
        <v>317</v>
      </c>
    </row>
    <row r="7" spans="2:22" ht="21.75">
      <c r="B7" s="1">
        <v>0</v>
      </c>
      <c r="C7" s="1">
        <v>0</v>
      </c>
      <c r="D7" s="1">
        <f>+N2</f>
        <v>125</v>
      </c>
      <c r="E7" s="1">
        <v>0</v>
      </c>
      <c r="F7" s="1">
        <f>+T2</f>
        <v>103.00000001116979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f>SUMPRODUCT($B$2:$T$2,B7:T7)</f>
        <v>412.00000004467915</v>
      </c>
      <c r="V7" s="1">
        <v>412</v>
      </c>
    </row>
    <row r="8" spans="7:22" ht="21.75">
      <c r="G8" s="1">
        <f>+G2</f>
        <v>125</v>
      </c>
      <c r="H8" s="1">
        <f>+H2</f>
        <v>0</v>
      </c>
      <c r="U8" s="1">
        <f>SUM(B8:T8)</f>
        <v>125</v>
      </c>
      <c r="V8" s="1">
        <v>125</v>
      </c>
    </row>
    <row r="9" spans="9:22" ht="21.75">
      <c r="I9" s="1">
        <f>+I2</f>
        <v>15.356064711241295</v>
      </c>
      <c r="J9" s="1">
        <f>+J2</f>
        <v>64</v>
      </c>
      <c r="K9" s="1">
        <f>+K2</f>
        <v>45.6439352887587</v>
      </c>
      <c r="U9" s="1">
        <f>SUM(B9:T9)</f>
        <v>124.99999999999999</v>
      </c>
      <c r="V9" s="1">
        <v>125</v>
      </c>
    </row>
    <row r="10" spans="12:22" ht="21.75">
      <c r="L10" s="1">
        <f>+L2</f>
        <v>0</v>
      </c>
      <c r="M10" s="1">
        <f>+M2</f>
        <v>0</v>
      </c>
      <c r="N10" s="1">
        <f>+N2</f>
        <v>125</v>
      </c>
      <c r="U10" s="1">
        <f>SUM(B10:T10)</f>
        <v>125</v>
      </c>
      <c r="V10" s="1">
        <v>125</v>
      </c>
    </row>
    <row r="11" spans="15:22" ht="21.75">
      <c r="O11" s="1">
        <f>+O2</f>
        <v>0</v>
      </c>
      <c r="P11" s="1">
        <f>+P2</f>
        <v>12.143935012620696</v>
      </c>
      <c r="Q11" s="1">
        <f>+Q2</f>
        <v>112.8560649873793</v>
      </c>
      <c r="U11" s="1">
        <f>SUM(B11:T11)</f>
        <v>125</v>
      </c>
      <c r="V11" s="1">
        <v>125</v>
      </c>
    </row>
    <row r="12" spans="18:22" ht="21.75">
      <c r="R12" s="1">
        <f>+R2</f>
        <v>0</v>
      </c>
      <c r="S12" s="1">
        <f>+S2</f>
        <v>21.9999999888302</v>
      </c>
      <c r="T12" s="1">
        <f>+T2</f>
        <v>103.00000001116979</v>
      </c>
      <c r="U12" s="1">
        <f>SUM(B12:T12)</f>
        <v>124.99999999999999</v>
      </c>
      <c r="V12" s="1">
        <v>125</v>
      </c>
    </row>
    <row r="13" spans="1:22" ht="21.75">
      <c r="A13" s="1" t="s">
        <v>21</v>
      </c>
      <c r="B13" s="1">
        <f>48*2</f>
        <v>96</v>
      </c>
      <c r="C13" s="1">
        <f>42+51+49+18+30</f>
        <v>190</v>
      </c>
      <c r="D13" s="1">
        <f>42+51+49+17+25+30</f>
        <v>214</v>
      </c>
      <c r="E13" s="1">
        <f>30+18+63+42</f>
        <v>153</v>
      </c>
      <c r="F13" s="1">
        <f>30+25+17+49+51+42</f>
        <v>214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V13" s="1">
        <f>SUMPRODUCT(B13:T13,B2:T2)</f>
        <v>2118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2" sqref="A8:IV12"/>
    </sheetView>
  </sheetViews>
  <sheetFormatPr defaultColWidth="9.140625" defaultRowHeight="21.75"/>
  <cols>
    <col min="1" max="16384" width="9.140625" style="1" customWidth="1"/>
  </cols>
  <sheetData>
    <row r="1" spans="1:22" ht="21.75">
      <c r="A1" s="4" t="s">
        <v>24</v>
      </c>
      <c r="B1" s="4" t="s">
        <v>15</v>
      </c>
      <c r="C1" s="4" t="s">
        <v>14</v>
      </c>
      <c r="D1" s="4" t="s">
        <v>16</v>
      </c>
      <c r="E1" s="4" t="s">
        <v>17</v>
      </c>
      <c r="F1" s="4" t="s">
        <v>18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20</v>
      </c>
      <c r="V1" s="4" t="s">
        <v>19</v>
      </c>
    </row>
    <row r="2" spans="1:22" ht="21.75">
      <c r="A2" s="4" t="s">
        <v>23</v>
      </c>
      <c r="B2" s="2">
        <v>10</v>
      </c>
      <c r="C2" s="2">
        <v>3</v>
      </c>
      <c r="D2" s="2">
        <v>1</v>
      </c>
      <c r="E2" s="2">
        <v>3</v>
      </c>
      <c r="F2" s="2">
        <v>4</v>
      </c>
      <c r="G2" s="2">
        <v>75</v>
      </c>
      <c r="H2" s="2">
        <v>50</v>
      </c>
      <c r="I2" s="2">
        <v>50</v>
      </c>
      <c r="J2" s="2">
        <v>50</v>
      </c>
      <c r="K2" s="2">
        <v>25</v>
      </c>
      <c r="L2" s="2">
        <v>50</v>
      </c>
      <c r="M2" s="2">
        <v>50</v>
      </c>
      <c r="N2" s="2">
        <v>25</v>
      </c>
      <c r="O2" s="2">
        <v>25</v>
      </c>
      <c r="P2" s="2">
        <v>25</v>
      </c>
      <c r="Q2" s="2">
        <v>75</v>
      </c>
      <c r="R2" s="2">
        <v>10</v>
      </c>
      <c r="S2" s="2">
        <v>15</v>
      </c>
      <c r="T2" s="2">
        <v>100</v>
      </c>
      <c r="U2" s="3"/>
      <c r="V2" s="3"/>
    </row>
    <row r="3" spans="1:22" ht="21.75">
      <c r="A3" s="4" t="s">
        <v>25</v>
      </c>
      <c r="B3" s="2">
        <f>+G2</f>
        <v>75</v>
      </c>
      <c r="C3" s="2"/>
      <c r="D3" s="2"/>
      <c r="E3" s="2">
        <f>+O2</f>
        <v>25</v>
      </c>
      <c r="F3" s="2">
        <f>+R2</f>
        <v>10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>
        <f>SUMPRODUCT($B$2:$T$2,B3:T3)</f>
        <v>865</v>
      </c>
      <c r="V3" s="2">
        <v>515</v>
      </c>
    </row>
    <row r="4" spans="1:22" ht="21.75">
      <c r="A4" s="4" t="s">
        <v>26</v>
      </c>
      <c r="B4" s="2">
        <f>H2</f>
        <v>50</v>
      </c>
      <c r="C4" s="2">
        <f>+I2</f>
        <v>50</v>
      </c>
      <c r="D4" s="2"/>
      <c r="E4" s="2">
        <f>+P2</f>
        <v>25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f>SUMPRODUCT($B$2:$T$2,B4:T4)</f>
        <v>725</v>
      </c>
      <c r="V4" s="2">
        <v>718</v>
      </c>
    </row>
    <row r="5" spans="1:22" ht="21.75">
      <c r="A5" s="4" t="s">
        <v>27</v>
      </c>
      <c r="B5" s="2"/>
      <c r="C5" s="2">
        <f>+J2</f>
        <v>50</v>
      </c>
      <c r="D5" s="2">
        <f>+L2</f>
        <v>50</v>
      </c>
      <c r="E5" s="2"/>
      <c r="F5" s="2">
        <f>+S2</f>
        <v>15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>
        <f>SUMPRODUCT($B$2:$T$2,B5:T5)</f>
        <v>260</v>
      </c>
      <c r="V5" s="2">
        <v>216</v>
      </c>
    </row>
    <row r="6" spans="1:22" ht="21.75">
      <c r="A6" s="4" t="s">
        <v>28</v>
      </c>
      <c r="B6" s="2"/>
      <c r="C6" s="2">
        <f>+K2</f>
        <v>25</v>
      </c>
      <c r="D6" s="2">
        <f>+M2</f>
        <v>50</v>
      </c>
      <c r="E6" s="2">
        <f>+Q2</f>
        <v>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f>SUMPRODUCT($B$2:$T$2,B6:T6)</f>
        <v>350</v>
      </c>
      <c r="V6" s="2">
        <v>317</v>
      </c>
    </row>
    <row r="7" spans="1:22" ht="21.75">
      <c r="A7" s="4" t="s">
        <v>29</v>
      </c>
      <c r="B7" s="2"/>
      <c r="C7" s="2"/>
      <c r="D7" s="2">
        <f>+N2</f>
        <v>25</v>
      </c>
      <c r="E7" s="2"/>
      <c r="F7" s="2">
        <f>+T2</f>
        <v>100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f>SUMPRODUCT($B$2:$T$2,B7:T7)</f>
        <v>425</v>
      </c>
      <c r="V7" s="2">
        <v>412</v>
      </c>
    </row>
    <row r="8" spans="1:22" ht="21.75">
      <c r="A8" s="4" t="s">
        <v>30</v>
      </c>
      <c r="B8" s="2"/>
      <c r="C8" s="2"/>
      <c r="D8" s="2"/>
      <c r="E8" s="2"/>
      <c r="F8" s="2"/>
      <c r="G8" s="2">
        <f>+G2</f>
        <v>75</v>
      </c>
      <c r="H8" s="2">
        <f>+H2</f>
        <v>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f>SUM(B8:T8)</f>
        <v>125</v>
      </c>
      <c r="V8" s="2">
        <v>125</v>
      </c>
    </row>
    <row r="9" spans="1:22" ht="21.75">
      <c r="A9" s="4" t="s">
        <v>31</v>
      </c>
      <c r="B9" s="2"/>
      <c r="C9" s="2"/>
      <c r="D9" s="2"/>
      <c r="E9" s="2"/>
      <c r="F9" s="2"/>
      <c r="G9" s="2"/>
      <c r="H9" s="2"/>
      <c r="I9" s="2">
        <f>+I2</f>
        <v>50</v>
      </c>
      <c r="J9" s="2">
        <f>+J2</f>
        <v>50</v>
      </c>
      <c r="K9" s="2">
        <f>+K2</f>
        <v>25</v>
      </c>
      <c r="L9" s="2"/>
      <c r="M9" s="2"/>
      <c r="N9" s="2"/>
      <c r="O9" s="2"/>
      <c r="P9" s="2"/>
      <c r="Q9" s="2"/>
      <c r="R9" s="2"/>
      <c r="S9" s="2"/>
      <c r="T9" s="2"/>
      <c r="U9" s="2">
        <f>SUM(B9:T9)</f>
        <v>125</v>
      </c>
      <c r="V9" s="2">
        <v>125</v>
      </c>
    </row>
    <row r="10" spans="1:22" ht="21.75">
      <c r="A10" s="4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+L2</f>
        <v>50</v>
      </c>
      <c r="M10" s="2">
        <f>+M2</f>
        <v>50</v>
      </c>
      <c r="N10" s="2">
        <f>+N2</f>
        <v>25</v>
      </c>
      <c r="O10" s="2"/>
      <c r="P10" s="2"/>
      <c r="Q10" s="2"/>
      <c r="R10" s="2"/>
      <c r="S10" s="2"/>
      <c r="T10" s="2"/>
      <c r="U10" s="2">
        <f>SUM(B10:T10)</f>
        <v>125</v>
      </c>
      <c r="V10" s="2">
        <v>125</v>
      </c>
    </row>
    <row r="11" spans="1:22" ht="21.75">
      <c r="A11" s="4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+O2</f>
        <v>25</v>
      </c>
      <c r="P11" s="2">
        <f>+P2</f>
        <v>25</v>
      </c>
      <c r="Q11" s="2">
        <f>+Q2</f>
        <v>75</v>
      </c>
      <c r="R11" s="2"/>
      <c r="S11" s="2"/>
      <c r="T11" s="2"/>
      <c r="U11" s="2">
        <f>SUM(B11:T11)</f>
        <v>125</v>
      </c>
      <c r="V11" s="2">
        <v>125</v>
      </c>
    </row>
    <row r="12" spans="1:22" ht="21.75">
      <c r="A12" s="4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>+R2</f>
        <v>10</v>
      </c>
      <c r="S12" s="2">
        <f>+S2</f>
        <v>15</v>
      </c>
      <c r="T12" s="2">
        <f>+T2</f>
        <v>100</v>
      </c>
      <c r="U12" s="2">
        <f>SUM(B12:T12)</f>
        <v>125</v>
      </c>
      <c r="V12" s="2">
        <v>125</v>
      </c>
    </row>
    <row r="13" spans="1:22" ht="26.25">
      <c r="A13" s="4" t="s">
        <v>22</v>
      </c>
      <c r="B13" s="2">
        <f>48*2</f>
        <v>96</v>
      </c>
      <c r="C13" s="2">
        <f>42+51+49+18+30</f>
        <v>190</v>
      </c>
      <c r="D13" s="2">
        <f>42+51+49+17+25+30</f>
        <v>214</v>
      </c>
      <c r="E13" s="2">
        <f>30+18+63+42</f>
        <v>153</v>
      </c>
      <c r="F13" s="2">
        <f>30+25+17+49+51+42</f>
        <v>214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5" t="s">
        <v>35</v>
      </c>
      <c r="V13" s="5">
        <f>SUMPRODUCT(B13:T13,B2:T2)</f>
        <v>3059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G2" sqref="G2:T2"/>
    </sheetView>
  </sheetViews>
  <sheetFormatPr defaultColWidth="9.140625" defaultRowHeight="21.75"/>
  <cols>
    <col min="1" max="16384" width="9.140625" style="1" customWidth="1"/>
  </cols>
  <sheetData>
    <row r="1" spans="2:20" ht="21.75">
      <c r="B1" s="1" t="s">
        <v>15</v>
      </c>
      <c r="C1" s="1" t="s">
        <v>14</v>
      </c>
      <c r="D1" s="1" t="s">
        <v>16</v>
      </c>
      <c r="E1" s="1" t="s">
        <v>17</v>
      </c>
      <c r="F1" s="1" t="s">
        <v>18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</row>
    <row r="2" spans="2:22" ht="21.75"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75</v>
      </c>
      <c r="H2" s="1">
        <v>50</v>
      </c>
      <c r="I2" s="1">
        <v>50</v>
      </c>
      <c r="J2" s="1">
        <v>50</v>
      </c>
      <c r="K2" s="1">
        <v>25</v>
      </c>
      <c r="L2" s="1">
        <v>50</v>
      </c>
      <c r="M2" s="1">
        <v>50</v>
      </c>
      <c r="N2" s="1">
        <v>25</v>
      </c>
      <c r="O2" s="1">
        <v>25</v>
      </c>
      <c r="P2" s="1">
        <v>25</v>
      </c>
      <c r="Q2" s="1">
        <v>75</v>
      </c>
      <c r="R2" s="1">
        <v>10</v>
      </c>
      <c r="S2" s="1">
        <v>15</v>
      </c>
      <c r="T2" s="1">
        <v>100</v>
      </c>
      <c r="U2" s="1" t="s">
        <v>20</v>
      </c>
      <c r="V2" s="1" t="s">
        <v>19</v>
      </c>
    </row>
    <row r="3" spans="2:22" ht="21.75">
      <c r="B3" s="1">
        <f>+G2</f>
        <v>75</v>
      </c>
      <c r="C3" s="1">
        <v>0</v>
      </c>
      <c r="D3" s="1">
        <v>0</v>
      </c>
      <c r="E3" s="1">
        <f>+O2</f>
        <v>25</v>
      </c>
      <c r="F3" s="1">
        <f>+R2</f>
        <v>10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f>SUMPRODUCT($B$2:$T$2,B3:T3)</f>
        <v>0</v>
      </c>
      <c r="V3" s="1">
        <v>515</v>
      </c>
    </row>
    <row r="4" spans="2:22" ht="21.75">
      <c r="B4" s="1">
        <f>+G2</f>
        <v>75</v>
      </c>
      <c r="C4" s="1">
        <f>+I2</f>
        <v>50</v>
      </c>
      <c r="D4" s="1">
        <v>0</v>
      </c>
      <c r="E4" s="1">
        <f>+P2</f>
        <v>25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f>SUMPRODUCT($B$2:$T$2,B4:T4)</f>
        <v>0</v>
      </c>
      <c r="V4" s="1">
        <v>718</v>
      </c>
    </row>
    <row r="5" spans="2:22" ht="21.75">
      <c r="B5" s="1">
        <v>0</v>
      </c>
      <c r="C5" s="1">
        <f>+J2</f>
        <v>50</v>
      </c>
      <c r="D5" s="1">
        <f>+L2</f>
        <v>50</v>
      </c>
      <c r="E5" s="1">
        <v>0</v>
      </c>
      <c r="F5" s="1">
        <f>+S2</f>
        <v>15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f>SUMPRODUCT($B$2:$T$2,B5:T5)</f>
        <v>0</v>
      </c>
      <c r="V5" s="1">
        <v>216</v>
      </c>
    </row>
    <row r="6" spans="2:22" ht="21.75">
      <c r="B6" s="1">
        <v>0</v>
      </c>
      <c r="C6" s="1">
        <f>+K2</f>
        <v>25</v>
      </c>
      <c r="D6" s="1">
        <f>+M2</f>
        <v>50</v>
      </c>
      <c r="E6" s="1">
        <f>+Q2</f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f>SUMPRODUCT($B$2:$T$2,B6:T6)</f>
        <v>0</v>
      </c>
      <c r="V6" s="1">
        <v>317</v>
      </c>
    </row>
    <row r="7" spans="2:22" ht="21.75">
      <c r="B7" s="1">
        <v>0</v>
      </c>
      <c r="C7" s="1">
        <v>0</v>
      </c>
      <c r="D7" s="1">
        <f>+N2</f>
        <v>25</v>
      </c>
      <c r="E7" s="1">
        <v>0</v>
      </c>
      <c r="F7" s="1">
        <f>+T2</f>
        <v>100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f>SUMPRODUCT($B$2:$T$2,B7:T7)</f>
        <v>0</v>
      </c>
      <c r="V7" s="1">
        <v>412</v>
      </c>
    </row>
    <row r="8" spans="7:22" ht="21.75">
      <c r="G8" s="1">
        <f>+G2</f>
        <v>75</v>
      </c>
      <c r="H8" s="1">
        <f>+H2</f>
        <v>50</v>
      </c>
      <c r="U8" s="1">
        <f>SUM(B8:T8)</f>
        <v>125</v>
      </c>
      <c r="V8" s="1">
        <v>125</v>
      </c>
    </row>
    <row r="9" spans="9:22" ht="21.75">
      <c r="I9" s="1">
        <f>+I2</f>
        <v>50</v>
      </c>
      <c r="J9" s="1">
        <f>+J2</f>
        <v>50</v>
      </c>
      <c r="K9" s="1">
        <f>+K2</f>
        <v>25</v>
      </c>
      <c r="U9" s="1">
        <f>SUM(B9:T9)</f>
        <v>125</v>
      </c>
      <c r="V9" s="1">
        <v>125</v>
      </c>
    </row>
    <row r="10" spans="12:22" ht="21.75">
      <c r="L10" s="1">
        <f>+L2</f>
        <v>50</v>
      </c>
      <c r="M10" s="1">
        <f>+M2</f>
        <v>50</v>
      </c>
      <c r="N10" s="1">
        <f>+N2</f>
        <v>25</v>
      </c>
      <c r="U10" s="1">
        <f>SUM(B10:T10)</f>
        <v>125</v>
      </c>
      <c r="V10" s="1">
        <v>125</v>
      </c>
    </row>
    <row r="11" spans="15:22" ht="21.75">
      <c r="O11" s="1">
        <f>+O2</f>
        <v>25</v>
      </c>
      <c r="P11" s="1">
        <f>+P2</f>
        <v>25</v>
      </c>
      <c r="Q11" s="1">
        <f>+Q2</f>
        <v>75</v>
      </c>
      <c r="U11" s="1">
        <f>SUM(B11:T11)</f>
        <v>125</v>
      </c>
      <c r="V11" s="1">
        <v>125</v>
      </c>
    </row>
    <row r="12" spans="18:22" ht="21.75">
      <c r="R12" s="1">
        <f>+R2</f>
        <v>10</v>
      </c>
      <c r="S12" s="1">
        <f>+S2</f>
        <v>15</v>
      </c>
      <c r="T12" s="1">
        <f>+T2</f>
        <v>100</v>
      </c>
      <c r="U12" s="1">
        <f>SUM(B12:T12)</f>
        <v>125</v>
      </c>
      <c r="V12" s="1">
        <v>125</v>
      </c>
    </row>
    <row r="13" spans="1:22" ht="21.75">
      <c r="A13" s="1" t="s">
        <v>21</v>
      </c>
      <c r="B13" s="1">
        <f>48*2</f>
        <v>96</v>
      </c>
      <c r="C13" s="1">
        <f>42+51+49+18+30</f>
        <v>190</v>
      </c>
      <c r="D13" s="1">
        <f>42+51+49+17+25+30</f>
        <v>214</v>
      </c>
      <c r="E13" s="1">
        <f>30+18+63+42</f>
        <v>153</v>
      </c>
      <c r="F13" s="1">
        <f>30+25+17+49+51+42</f>
        <v>214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V13" s="1">
        <f>SUMPRODUCT(B13:T13,B2:T2)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2005-08-14T18:48:15Z</cp:lastPrinted>
  <dcterms:created xsi:type="dcterms:W3CDTF">2005-08-14T15:16:03Z</dcterms:created>
  <dcterms:modified xsi:type="dcterms:W3CDTF">2005-09-15T04:29:07Z</dcterms:modified>
  <cp:category/>
  <cp:version/>
  <cp:contentType/>
  <cp:contentStatus/>
</cp:coreProperties>
</file>