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8" sheetId="1" r:id="rId1"/>
  </sheets>
  <definedNames>
    <definedName name="_xlnm._FilterDatabase" localSheetId="0" hidden="1">'8'!$G$6:$G$16</definedName>
  </definedNames>
  <calcPr fullCalcOnLoad="1"/>
</workbook>
</file>

<file path=xl/sharedStrings.xml><?xml version="1.0" encoding="utf-8"?>
<sst xmlns="http://schemas.openxmlformats.org/spreadsheetml/2006/main" count="69" uniqueCount="42">
  <si>
    <t>k</t>
  </si>
  <si>
    <t>f(t)</t>
  </si>
  <si>
    <t>Furier Excel คำนวณ</t>
  </si>
  <si>
    <t>ค่า Fourier Transform แบบแบ่งส่วนคำนวณเอง</t>
  </si>
  <si>
    <t>IMABS</t>
  </si>
  <si>
    <t>filter</t>
  </si>
  <si>
    <t>คู่</t>
  </si>
  <si>
    <t>Fourier Excel คำนวณเลขคู่</t>
  </si>
  <si>
    <t>คี่</t>
  </si>
  <si>
    <t>Fourier Excel คำนวณเลขคี่</t>
  </si>
  <si>
    <t>35</t>
  </si>
  <si>
    <t>18</t>
  </si>
  <si>
    <t>17</t>
  </si>
  <si>
    <t>-6.12132034355964+2.70710678118655i</t>
  </si>
  <si>
    <t>-4+2i</t>
  </si>
  <si>
    <t>-2-i</t>
  </si>
  <si>
    <t>-2+i</t>
  </si>
  <si>
    <t>-2</t>
  </si>
  <si>
    <t>-1</t>
  </si>
  <si>
    <t>-1.87867965644036-1.29289321881346i</t>
  </si>
  <si>
    <t>-4-2i</t>
  </si>
  <si>
    <t>1</t>
  </si>
  <si>
    <t>-1.87867965644036+1.29289321881345i</t>
  </si>
  <si>
    <t>-6.12132034355964-2.70710678118654i</t>
  </si>
  <si>
    <t>แบ่งส่วนเป็น 4 ส่วนเพื่อคำนวณ</t>
  </si>
  <si>
    <t>ค่า Fourier Transform แบบแบ่งส่วน 4 ส่วน</t>
  </si>
  <si>
    <t>8</t>
  </si>
  <si>
    <t>10</t>
  </si>
  <si>
    <t>9</t>
  </si>
  <si>
    <t>-4</t>
  </si>
  <si>
    <r>
      <t>W</t>
    </r>
    <r>
      <rPr>
        <vertAlign val="superscript"/>
        <sz val="10"/>
        <rFont val="Arial"/>
        <family val="2"/>
      </rPr>
      <t>k</t>
    </r>
    <r>
      <rPr>
        <sz val="10"/>
        <rFont val="Arial"/>
        <family val="0"/>
      </rPr>
      <t>xคี่</t>
    </r>
  </si>
  <si>
    <r>
      <t>W</t>
    </r>
    <r>
      <rPr>
        <vertAlign val="superscript"/>
        <sz val="10"/>
        <rFont val="Arial"/>
        <family val="2"/>
      </rPr>
      <t>k</t>
    </r>
  </si>
  <si>
    <r>
      <t>W</t>
    </r>
    <r>
      <rPr>
        <vertAlign val="superscript"/>
        <sz val="10"/>
        <rFont val="Arial"/>
        <family val="2"/>
      </rPr>
      <t>k2</t>
    </r>
  </si>
  <si>
    <r>
      <t>W</t>
    </r>
    <r>
      <rPr>
        <vertAlign val="superscript"/>
        <sz val="10"/>
        <rFont val="Arial"/>
        <family val="2"/>
      </rPr>
      <t>k3</t>
    </r>
  </si>
  <si>
    <t>แบ่งส่วนเป็น 2 ส่วนเพื่อคำนวณ</t>
  </si>
  <si>
    <r>
      <t>B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x W</t>
    </r>
    <r>
      <rPr>
        <vertAlign val="superscript"/>
        <sz val="10"/>
        <rFont val="Arial"/>
        <family val="2"/>
      </rPr>
      <t>k</t>
    </r>
  </si>
  <si>
    <r>
      <t>C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x W</t>
    </r>
    <r>
      <rPr>
        <vertAlign val="superscript"/>
        <sz val="10"/>
        <rFont val="Arial"/>
        <family val="2"/>
      </rPr>
      <t>k2</t>
    </r>
  </si>
  <si>
    <r>
      <t>D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x W</t>
    </r>
    <r>
      <rPr>
        <vertAlign val="superscript"/>
        <sz val="10"/>
        <rFont val="Arial"/>
        <family val="2"/>
      </rPr>
      <t>k3</t>
    </r>
  </si>
  <si>
    <t>Ak</t>
  </si>
  <si>
    <t>Bk</t>
  </si>
  <si>
    <t>Ck</t>
  </si>
  <si>
    <t>Dk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</si>
</sst>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  <numFmt numFmtId="220" formatCode="0.00000000000000000000000"/>
    <numFmt numFmtId="221" formatCode="0.0000000000000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vertAlign val="superscript"/>
      <sz val="10"/>
      <name val="Arial"/>
      <family val="2"/>
    </font>
    <font>
      <sz val="20"/>
      <name val="Arial"/>
      <family val="0"/>
    </font>
    <font>
      <sz val="8"/>
      <name val="Tahoma"/>
      <family val="2"/>
    </font>
    <font>
      <vertAlign val="sub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17</xdr:row>
      <xdr:rowOff>9525</xdr:rowOff>
    </xdr:from>
    <xdr:to>
      <xdr:col>3</xdr:col>
      <xdr:colOff>2276475</xdr:colOff>
      <xdr:row>19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4552950" y="2828925"/>
          <a:ext cx="1285875" cy="323850"/>
        </a:xfrm>
        <a:prstGeom prst="borderCallout1">
          <a:avLst>
            <a:gd name="adj1" fmla="val 92222"/>
            <a:gd name="adj2" fmla="val -182351"/>
            <a:gd name="adj3" fmla="val 55925"/>
            <a:gd name="adj4" fmla="val -14703"/>
            <a:gd name="adj5" fmla="val 60370"/>
            <a:gd name="adj6" fmla="val -214703"/>
            <a:gd name="adj7" fmla="val 67037"/>
            <a:gd name="adj8" fmla="val -19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ค่าที่ทำโดย Excel (Data Analysis)</a:t>
          </a:r>
        </a:p>
      </xdr:txBody>
    </xdr:sp>
    <xdr:clientData/>
  </xdr:twoCellAnchor>
  <xdr:twoCellAnchor>
    <xdr:from>
      <xdr:col>3</xdr:col>
      <xdr:colOff>1819275</xdr:colOff>
      <xdr:row>21</xdr:row>
      <xdr:rowOff>38100</xdr:rowOff>
    </xdr:from>
    <xdr:to>
      <xdr:col>5</xdr:col>
      <xdr:colOff>257175</xdr:colOff>
      <xdr:row>24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5381625" y="3505200"/>
          <a:ext cx="1533525" cy="504825"/>
        </a:xfrm>
        <a:prstGeom prst="borderCallout1">
          <a:avLst>
            <a:gd name="adj1" fmla="val 55587"/>
            <a:gd name="adj2" fmla="val -265092"/>
            <a:gd name="adj3" fmla="val 54967"/>
            <a:gd name="adj4" fmla="val -27356"/>
            <a:gd name="adj5" fmla="val 156212"/>
            <a:gd name="adj6" fmla="val -287736"/>
            <a:gd name="adj7" fmla="val 160560"/>
            <a:gd name="adj8" fmla="val -27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ค่าที่ทำโดยการแบ่งเป็น 2 ส่วน แล้วใช้ Excel (Data Analysis) ที่ล่ะส่วน</a:t>
          </a:r>
        </a:p>
      </xdr:txBody>
    </xdr:sp>
    <xdr:clientData/>
  </xdr:twoCellAnchor>
  <xdr:twoCellAnchor>
    <xdr:from>
      <xdr:col>3</xdr:col>
      <xdr:colOff>942975</xdr:colOff>
      <xdr:row>47</xdr:row>
      <xdr:rowOff>57150</xdr:rowOff>
    </xdr:from>
    <xdr:to>
      <xdr:col>3</xdr:col>
      <xdr:colOff>2228850</xdr:colOff>
      <xdr:row>49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4505325" y="7810500"/>
          <a:ext cx="1285875" cy="323850"/>
        </a:xfrm>
        <a:prstGeom prst="borderCallout1">
          <a:avLst>
            <a:gd name="adj1" fmla="val 92222"/>
            <a:gd name="adj2" fmla="val -182351"/>
            <a:gd name="adj3" fmla="val 55925"/>
            <a:gd name="adj4" fmla="val -14703"/>
            <a:gd name="adj5" fmla="val 60370"/>
            <a:gd name="adj6" fmla="val -214703"/>
            <a:gd name="adj7" fmla="val 67037"/>
            <a:gd name="adj8" fmla="val -19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ค่าที่ทำโดย Excel (Data Analysis)</a:t>
          </a:r>
        </a:p>
      </xdr:txBody>
    </xdr:sp>
    <xdr:clientData/>
  </xdr:twoCellAnchor>
  <xdr:twoCellAnchor>
    <xdr:from>
      <xdr:col>3</xdr:col>
      <xdr:colOff>1771650</xdr:colOff>
      <xdr:row>51</xdr:row>
      <xdr:rowOff>85725</xdr:rowOff>
    </xdr:from>
    <xdr:to>
      <xdr:col>5</xdr:col>
      <xdr:colOff>209550</xdr:colOff>
      <xdr:row>54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5334000" y="8486775"/>
          <a:ext cx="1533525" cy="504825"/>
        </a:xfrm>
        <a:prstGeom prst="borderCallout1">
          <a:avLst>
            <a:gd name="adj1" fmla="val 55587"/>
            <a:gd name="adj2" fmla="val -265092"/>
            <a:gd name="adj3" fmla="val 54967"/>
            <a:gd name="adj4" fmla="val -27356"/>
            <a:gd name="adj5" fmla="val 156212"/>
            <a:gd name="adj6" fmla="val -287736"/>
            <a:gd name="adj7" fmla="val 160560"/>
            <a:gd name="adj8" fmla="val -27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ค่าที่ทำโดยการแบ่งเป็น 4 ส่วน แล้วใช้ Excel (Data Analysis) ที่ล่ะส่วน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44"/>
  <sheetViews>
    <sheetView showGridLines="0" tabSelected="1" workbookViewId="0" topLeftCell="A1">
      <selection activeCell="B17" sqref="B17"/>
    </sheetView>
  </sheetViews>
  <sheetFormatPr defaultColWidth="9.140625" defaultRowHeight="12.75"/>
  <cols>
    <col min="1" max="2" width="9.140625" style="4" customWidth="1"/>
    <col min="3" max="3" width="35.140625" style="4" bestFit="1" customWidth="1"/>
    <col min="4" max="4" width="37.28125" style="4" bestFit="1" customWidth="1"/>
    <col min="5" max="6" width="9.140625" style="4" customWidth="1"/>
    <col min="9" max="9" width="6.57421875" style="4" customWidth="1"/>
    <col min="10" max="10" width="22.57421875" style="4" bestFit="1" customWidth="1"/>
    <col min="11" max="11" width="6.421875" style="4" customWidth="1"/>
    <col min="12" max="12" width="22.57421875" style="4" bestFit="1" customWidth="1"/>
    <col min="13" max="13" width="6.57421875" style="4" customWidth="1"/>
    <col min="14" max="14" width="22.57421875" style="4" bestFit="1" customWidth="1"/>
    <col min="15" max="15" width="5.8515625" style="4" customWidth="1"/>
    <col min="16" max="16" width="23.57421875" style="4" customWidth="1"/>
    <col min="17" max="17" width="34.140625" style="0" bestFit="1" customWidth="1"/>
    <col min="18" max="18" width="24.421875" style="0" bestFit="1" customWidth="1"/>
    <col min="19" max="19" width="36.57421875" style="0" bestFit="1" customWidth="1"/>
    <col min="21" max="21" width="12.57421875" style="0" bestFit="1" customWidth="1"/>
    <col min="22" max="22" width="18.8515625" style="0" bestFit="1" customWidth="1"/>
    <col min="23" max="23" width="36.00390625" style="0" bestFit="1" customWidth="1"/>
    <col min="24" max="24" width="12.57421875" style="0" bestFit="1" customWidth="1"/>
    <col min="25" max="25" width="16.7109375" style="0" bestFit="1" customWidth="1"/>
    <col min="26" max="26" width="23.421875" style="0" bestFit="1" customWidth="1"/>
    <col min="27" max="27" width="11.57421875" style="0" bestFit="1" customWidth="1"/>
    <col min="28" max="28" width="17.8515625" style="0" bestFit="1" customWidth="1"/>
    <col min="29" max="29" width="36.57421875" style="0" bestFit="1" customWidth="1"/>
  </cols>
  <sheetData>
    <row r="1" spans="1:3" ht="12.75">
      <c r="A1" s="7" t="s">
        <v>34</v>
      </c>
      <c r="B1" s="7"/>
      <c r="C1" s="7"/>
    </row>
    <row r="2" spans="1:3" ht="12.75">
      <c r="A2" s="7"/>
      <c r="B2" s="7"/>
      <c r="C2" s="7"/>
    </row>
    <row r="3" spans="1:3" ht="12.75">
      <c r="A3" s="7"/>
      <c r="B3" s="7"/>
      <c r="C3" s="7"/>
    </row>
    <row r="4" spans="1:3" ht="12.75">
      <c r="A4" s="7"/>
      <c r="B4" s="7"/>
      <c r="C4" s="7"/>
    </row>
    <row r="6" spans="1:16" ht="18">
      <c r="A6" s="1" t="s">
        <v>0</v>
      </c>
      <c r="B6" s="1" t="s">
        <v>1</v>
      </c>
      <c r="C6" s="2" t="s">
        <v>2</v>
      </c>
      <c r="D6" s="3" t="s">
        <v>3</v>
      </c>
      <c r="E6" s="2" t="s">
        <v>4</v>
      </c>
      <c r="F6" s="3" t="s">
        <v>4</v>
      </c>
      <c r="G6" s="4" t="s">
        <v>5</v>
      </c>
      <c r="H6" s="4"/>
      <c r="I6" s="4" t="s">
        <v>6</v>
      </c>
      <c r="J6" s="3" t="s">
        <v>7</v>
      </c>
      <c r="K6" s="4" t="s">
        <v>8</v>
      </c>
      <c r="L6" s="3" t="s">
        <v>9</v>
      </c>
      <c r="M6" s="4" t="s">
        <v>30</v>
      </c>
      <c r="N6" s="5" t="s">
        <v>31</v>
      </c>
      <c r="O6" s="5"/>
      <c r="P6" s="5"/>
    </row>
    <row r="7" spans="1:16" ht="12.75">
      <c r="A7" s="4">
        <v>0</v>
      </c>
      <c r="B7" s="4">
        <v>2</v>
      </c>
      <c r="C7" s="6" t="s">
        <v>10</v>
      </c>
      <c r="D7" s="4" t="str">
        <f>IMSUM(J7,M7)</f>
        <v>35</v>
      </c>
      <c r="E7" s="4">
        <f>IMABS(C7)</f>
        <v>35</v>
      </c>
      <c r="F7" s="4">
        <f>IMABS(D7)</f>
        <v>35</v>
      </c>
      <c r="G7">
        <v>0</v>
      </c>
      <c r="I7" s="4">
        <v>2</v>
      </c>
      <c r="J7" s="4" t="s">
        <v>11</v>
      </c>
      <c r="K7" s="4">
        <v>3</v>
      </c>
      <c r="L7" s="4" t="s">
        <v>12</v>
      </c>
      <c r="M7" s="4" t="str">
        <f>IMPRODUCT(L7,P7)</f>
        <v>17</v>
      </c>
      <c r="N7" s="4">
        <f>-2*PI()*A7/8</f>
        <v>0</v>
      </c>
      <c r="O7" s="4" t="str">
        <f>CONCATENATE(N7,"i")</f>
        <v>0i</v>
      </c>
      <c r="P7" s="4" t="str">
        <f>IMEXP(O7)</f>
        <v>1</v>
      </c>
    </row>
    <row r="8" spans="1:16" ht="12.75">
      <c r="A8" s="4">
        <v>1</v>
      </c>
      <c r="B8" s="4">
        <v>3</v>
      </c>
      <c r="C8" s="6" t="s">
        <v>13</v>
      </c>
      <c r="D8" s="4" t="str">
        <f>IMSUM(J8,M8)</f>
        <v>-6.12132034355964+2.70710678118655i</v>
      </c>
      <c r="E8" s="4">
        <f>IMABS(C8)</f>
        <v>6.693204753570842</v>
      </c>
      <c r="F8" s="4">
        <f>IMABS(D8)</f>
        <v>6.693204753570842</v>
      </c>
      <c r="G8">
        <v>1</v>
      </c>
      <c r="I8" s="4">
        <v>4</v>
      </c>
      <c r="J8" s="4" t="s">
        <v>14</v>
      </c>
      <c r="K8" s="4">
        <v>5</v>
      </c>
      <c r="L8" s="4" t="s">
        <v>15</v>
      </c>
      <c r="M8" s="4" t="str">
        <f>IMPRODUCT(L8,P8)</f>
        <v>-2.12132034355964+0.707106781186546i</v>
      </c>
      <c r="N8" s="4">
        <f>-2*PI()*A8/8</f>
        <v>-0.7853981633974483</v>
      </c>
      <c r="O8" s="4" t="str">
        <f>CONCATENATE(N8,"i")</f>
        <v>-0.785398163397448i</v>
      </c>
      <c r="P8" s="4" t="str">
        <f>IMEXP(O8)</f>
        <v>0.707106781186548-0.707106781186547i</v>
      </c>
    </row>
    <row r="9" spans="1:16" ht="12.75">
      <c r="A9" s="4">
        <v>2</v>
      </c>
      <c r="B9" s="4">
        <v>4</v>
      </c>
      <c r="C9" s="6" t="s">
        <v>16</v>
      </c>
      <c r="D9" s="4" t="str">
        <f>IMSUM(J9,M9)</f>
        <v>-2+i</v>
      </c>
      <c r="E9" s="4">
        <f>IMABS(C9)</f>
        <v>2.23606797749979</v>
      </c>
      <c r="F9" s="4">
        <f>IMABS(D9)</f>
        <v>2.23606797749979</v>
      </c>
      <c r="G9">
        <v>0</v>
      </c>
      <c r="I9" s="4">
        <v>6</v>
      </c>
      <c r="J9" s="4" t="s">
        <v>17</v>
      </c>
      <c r="K9" s="4">
        <v>5</v>
      </c>
      <c r="L9" s="4" t="s">
        <v>18</v>
      </c>
      <c r="M9" s="4" t="str">
        <f>IMPRODUCT(L9,P9)</f>
        <v>3.49148336110938E-015+i</v>
      </c>
      <c r="N9" s="4">
        <f>-2*PI()*A9/8</f>
        <v>-1.5707963267948966</v>
      </c>
      <c r="O9" s="4" t="str">
        <f>CONCATENATE(N9,"i")</f>
        <v>-1.5707963267949i</v>
      </c>
      <c r="P9" s="4" t="str">
        <f>IMEXP(O9)</f>
        <v>-3.49148336110938E-015-i</v>
      </c>
    </row>
    <row r="10" spans="1:16" ht="12.75">
      <c r="A10" s="4">
        <v>3</v>
      </c>
      <c r="B10" s="4">
        <v>5</v>
      </c>
      <c r="C10" s="6" t="s">
        <v>19</v>
      </c>
      <c r="D10" s="4" t="str">
        <f>IMSUM(J10,M10)</f>
        <v>-1.87867965644036-1.29289321881344i</v>
      </c>
      <c r="E10" s="4">
        <f>IMABS(C10)</f>
        <v>2.2805723243906777</v>
      </c>
      <c r="F10" s="4">
        <f>IMABS(D10)</f>
        <v>2.2805723243906666</v>
      </c>
      <c r="G10">
        <v>1</v>
      </c>
      <c r="I10" s="4">
        <v>6</v>
      </c>
      <c r="J10" s="4" t="s">
        <v>20</v>
      </c>
      <c r="K10" s="4">
        <v>4</v>
      </c>
      <c r="L10" s="4" t="s">
        <v>16</v>
      </c>
      <c r="M10" s="4" t="str">
        <f>IMPRODUCT(L10,P10)</f>
        <v>2.12132034355964+0.707106781186558i</v>
      </c>
      <c r="N10" s="4">
        <f>-2*PI()*A10/8</f>
        <v>-2.356194490192345</v>
      </c>
      <c r="O10" s="4" t="str">
        <f>CONCATENATE(N10,"i")</f>
        <v>-2.35619449019234i</v>
      </c>
      <c r="P10" s="4" t="str">
        <f>IMEXP(O10)</f>
        <v>-0.707106781186544-0.707106781186551i</v>
      </c>
    </row>
    <row r="11" spans="1:7" ht="12.75">
      <c r="A11" s="4">
        <v>4</v>
      </c>
      <c r="B11" s="4">
        <v>6</v>
      </c>
      <c r="C11" s="6" t="s">
        <v>21</v>
      </c>
      <c r="D11" s="4" t="str">
        <f>IMSUB(J7,M7)</f>
        <v>1</v>
      </c>
      <c r="E11" s="4">
        <f>IMABS(C11)</f>
        <v>1</v>
      </c>
      <c r="F11" s="4">
        <f>IMABS(D11)</f>
        <v>1</v>
      </c>
      <c r="G11">
        <v>0</v>
      </c>
    </row>
    <row r="12" spans="1:7" ht="12.75">
      <c r="A12" s="4">
        <v>5</v>
      </c>
      <c r="B12" s="4">
        <v>5</v>
      </c>
      <c r="C12" s="6" t="s">
        <v>22</v>
      </c>
      <c r="D12" s="4" t="str">
        <f>IMSUB(J8,M8)</f>
        <v>-1.87867965644036+1.29289321881345i</v>
      </c>
      <c r="E12" s="4">
        <f>IMABS(C12)</f>
        <v>2.2805723243906724</v>
      </c>
      <c r="F12" s="4">
        <f>IMABS(D12)</f>
        <v>2.2805723243906724</v>
      </c>
      <c r="G12">
        <v>1</v>
      </c>
    </row>
    <row r="13" spans="1:7" ht="12.75">
      <c r="A13" s="4">
        <v>6</v>
      </c>
      <c r="B13" s="4">
        <v>6</v>
      </c>
      <c r="C13" s="6" t="s">
        <v>15</v>
      </c>
      <c r="D13" s="4" t="str">
        <f>IMSUB(J9,M9)</f>
        <v>-2-i</v>
      </c>
      <c r="E13" s="4">
        <f>IMABS(C13)</f>
        <v>2.23606797749979</v>
      </c>
      <c r="F13" s="4">
        <f>IMABS(D13)</f>
        <v>2.23606797749979</v>
      </c>
      <c r="G13">
        <v>0</v>
      </c>
    </row>
    <row r="14" spans="1:7" ht="12.75">
      <c r="A14" s="4">
        <v>7</v>
      </c>
      <c r="B14" s="4">
        <v>4</v>
      </c>
      <c r="C14" s="6" t="s">
        <v>23</v>
      </c>
      <c r="D14" s="4" t="str">
        <f>IMSUB(J10,M10)</f>
        <v>-6.12132034355964-2.70710678118656i</v>
      </c>
      <c r="E14" s="4">
        <f>IMABS(C14)</f>
        <v>6.693204753570837</v>
      </c>
      <c r="F14" s="4">
        <f>IMABS(D14)</f>
        <v>6.693204753570847</v>
      </c>
      <c r="G14">
        <v>1</v>
      </c>
    </row>
    <row r="29" spans="1:3" ht="12.75">
      <c r="A29" s="7" t="s">
        <v>24</v>
      </c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6" spans="1:29" ht="18.75">
      <c r="A36" s="1" t="s">
        <v>0</v>
      </c>
      <c r="B36" s="1" t="s">
        <v>1</v>
      </c>
      <c r="C36" s="2" t="s">
        <v>2</v>
      </c>
      <c r="D36" s="3" t="s">
        <v>25</v>
      </c>
      <c r="E36" s="2" t="s">
        <v>4</v>
      </c>
      <c r="F36" s="3" t="s">
        <v>4</v>
      </c>
      <c r="G36" s="4" t="s">
        <v>5</v>
      </c>
      <c r="H36" s="4" t="s">
        <v>0</v>
      </c>
      <c r="I36" s="4" t="s">
        <v>6</v>
      </c>
      <c r="J36" s="3" t="s">
        <v>38</v>
      </c>
      <c r="K36" s="4" t="s">
        <v>8</v>
      </c>
      <c r="L36" s="3" t="s">
        <v>39</v>
      </c>
      <c r="M36" s="4" t="s">
        <v>6</v>
      </c>
      <c r="N36" s="3" t="s">
        <v>40</v>
      </c>
      <c r="O36" s="4" t="s">
        <v>8</v>
      </c>
      <c r="P36" s="3" t="s">
        <v>41</v>
      </c>
      <c r="Q36" s="8" t="s">
        <v>35</v>
      </c>
      <c r="R36" s="8" t="s">
        <v>36</v>
      </c>
      <c r="S36" s="8" t="s">
        <v>37</v>
      </c>
      <c r="T36" s="4"/>
      <c r="U36" s="9" t="s">
        <v>31</v>
      </c>
      <c r="V36" s="9"/>
      <c r="W36" s="9"/>
      <c r="X36" s="9" t="s">
        <v>32</v>
      </c>
      <c r="Y36" s="9"/>
      <c r="Z36" s="9"/>
      <c r="AA36" s="9" t="s">
        <v>33</v>
      </c>
      <c r="AB36" s="9"/>
      <c r="AC36" s="9"/>
    </row>
    <row r="37" spans="1:29" ht="12.75">
      <c r="A37" s="10">
        <v>0</v>
      </c>
      <c r="B37" s="10">
        <v>2</v>
      </c>
      <c r="C37" s="4" t="s">
        <v>10</v>
      </c>
      <c r="D37" s="11" t="str">
        <f>IMSUM(J37,Q37,R37,S37)</f>
        <v>35</v>
      </c>
      <c r="E37" s="4">
        <f>IMABS(C37)</f>
        <v>35</v>
      </c>
      <c r="F37" s="4">
        <f>IMABS(D37)</f>
        <v>35</v>
      </c>
      <c r="G37">
        <v>0</v>
      </c>
      <c r="H37" s="4">
        <v>0</v>
      </c>
      <c r="I37" s="10">
        <v>2</v>
      </c>
      <c r="J37" s="4" t="s">
        <v>26</v>
      </c>
      <c r="K37" s="12">
        <v>3</v>
      </c>
      <c r="L37" s="4" t="s">
        <v>26</v>
      </c>
      <c r="M37" s="13">
        <v>4</v>
      </c>
      <c r="N37" s="4" t="s">
        <v>27</v>
      </c>
      <c r="O37" s="14">
        <v>5</v>
      </c>
      <c r="P37" s="4" t="s">
        <v>28</v>
      </c>
      <c r="Q37" s="8" t="str">
        <f>IMPRODUCT(L37,W37)</f>
        <v>8</v>
      </c>
      <c r="R37" s="8" t="str">
        <f>IMPRODUCT(N37,Z37)</f>
        <v>10</v>
      </c>
      <c r="S37" s="8" t="str">
        <f>IMPRODUCT(P37,AC37)</f>
        <v>9</v>
      </c>
      <c r="T37" s="4"/>
      <c r="U37" s="8">
        <f>-2*PI()*A37/8</f>
        <v>0</v>
      </c>
      <c r="V37" s="8" t="str">
        <f>CONCATENATE(U37,"i")</f>
        <v>0i</v>
      </c>
      <c r="W37" s="8" t="str">
        <f>IMEXP(V37)</f>
        <v>1</v>
      </c>
      <c r="X37" s="8">
        <f>-2*PI()*A37*2/8</f>
        <v>0</v>
      </c>
      <c r="Y37" s="8" t="str">
        <f>CONCATENATE(X37,"i")</f>
        <v>0i</v>
      </c>
      <c r="Z37" s="8" t="str">
        <f>IMEXP(Y37)</f>
        <v>1</v>
      </c>
      <c r="AA37" s="8">
        <f>-2*PI()*A37*3/8</f>
        <v>0</v>
      </c>
      <c r="AB37" s="8" t="str">
        <f>CONCATENATE(AA37,"i")</f>
        <v>0i</v>
      </c>
      <c r="AC37" s="8" t="str">
        <f>IMEXP(AB37)</f>
        <v>1</v>
      </c>
    </row>
    <row r="38" spans="1:29" ht="12.75">
      <c r="A38" s="12">
        <v>1</v>
      </c>
      <c r="B38" s="12">
        <v>3</v>
      </c>
      <c r="C38" s="4" t="s">
        <v>13</v>
      </c>
      <c r="D38" s="11" t="str">
        <f>IMSUM(J38,Q38,R38,S38)</f>
        <v>-6.12132034355964+2.70710678118654i</v>
      </c>
      <c r="E38" s="4">
        <f>IMABS(C38)</f>
        <v>6.693204753570842</v>
      </c>
      <c r="F38" s="4">
        <f>IMABS(D38)</f>
        <v>6.693204753570837</v>
      </c>
      <c r="G38">
        <v>1</v>
      </c>
      <c r="H38" s="4">
        <v>1</v>
      </c>
      <c r="I38" s="10">
        <v>6</v>
      </c>
      <c r="J38" s="4" t="s">
        <v>29</v>
      </c>
      <c r="K38" s="12">
        <v>5</v>
      </c>
      <c r="L38" s="4" t="s">
        <v>17</v>
      </c>
      <c r="M38" s="13">
        <v>6</v>
      </c>
      <c r="N38" s="4" t="s">
        <v>17</v>
      </c>
      <c r="O38" s="14">
        <v>4</v>
      </c>
      <c r="P38" s="4" t="s">
        <v>21</v>
      </c>
      <c r="Q38" s="8" t="str">
        <f>IMPRODUCT(L38,W38)</f>
        <v>-1.4142135623731+1.41421356237309i</v>
      </c>
      <c r="R38" s="8" t="str">
        <f>IMPRODUCT(N38,Z38)</f>
        <v>6.98296672221876E-015+2i</v>
      </c>
      <c r="S38" s="8" t="str">
        <f>IMPRODUCT(P38,AC38)</f>
        <v>-0.707106781186544-0.707106781186551i</v>
      </c>
      <c r="T38" s="4"/>
      <c r="U38" s="8">
        <f>-2*PI()*A38/8</f>
        <v>-0.7853981633974483</v>
      </c>
      <c r="V38" s="8" t="str">
        <f>CONCATENATE(U38,"i")</f>
        <v>-0.785398163397448i</v>
      </c>
      <c r="W38" s="8" t="str">
        <f>IMEXP(V38)</f>
        <v>0.707106781186548-0.707106781186547i</v>
      </c>
      <c r="X38" s="8">
        <f>-2*PI()*A38*2/8</f>
        <v>-1.5707963267948966</v>
      </c>
      <c r="Y38" s="8" t="str">
        <f>CONCATENATE(X38,"i")</f>
        <v>-1.5707963267949i</v>
      </c>
      <c r="Z38" s="8" t="str">
        <f>IMEXP(Y38)</f>
        <v>-3.49148336110938E-015-i</v>
      </c>
      <c r="AA38" s="8">
        <f>-2*PI()*A38*3/8</f>
        <v>-2.356194490192345</v>
      </c>
      <c r="AB38" s="8" t="str">
        <f>CONCATENATE(AA38,"i")</f>
        <v>-2.35619449019234i</v>
      </c>
      <c r="AC38" s="8" t="str">
        <f>IMEXP(AB38)</f>
        <v>-0.707106781186544-0.707106781186551i</v>
      </c>
    </row>
    <row r="39" spans="1:19" ht="12.75">
      <c r="A39" s="13">
        <v>2</v>
      </c>
      <c r="B39" s="13">
        <v>4</v>
      </c>
      <c r="C39" s="4" t="s">
        <v>16</v>
      </c>
      <c r="D39" s="11" t="str">
        <f>IMSUM(J37,IMPRODUCT("-i",Q37),IMPRODUCT(-1,R37),IMPRODUCT("i",S37))</f>
        <v>-2+i</v>
      </c>
      <c r="E39" s="4">
        <f>IMABS(C39)</f>
        <v>2.23606797749979</v>
      </c>
      <c r="F39" s="4">
        <f>IMABS(D39)</f>
        <v>2.23606797749979</v>
      </c>
      <c r="G39">
        <v>0</v>
      </c>
      <c r="S39" s="4"/>
    </row>
    <row r="40" spans="1:19" ht="12.75">
      <c r="A40" s="14">
        <v>3</v>
      </c>
      <c r="B40" s="14">
        <v>5</v>
      </c>
      <c r="C40" s="4" t="s">
        <v>19</v>
      </c>
      <c r="D40" s="11" t="str">
        <f>IMSUM(J38,IMPRODUCT("-i",Q38),IMPRODUCT(-1,R38),IMPRODUCT("i",S38))</f>
        <v>-1.87867965644037-1.29289321881344i</v>
      </c>
      <c r="E40" s="4">
        <f>IMABS(C40)</f>
        <v>2.2805723243906777</v>
      </c>
      <c r="F40" s="4">
        <f>IMABS(D40)</f>
        <v>2.2805723243906746</v>
      </c>
      <c r="G40">
        <v>1</v>
      </c>
      <c r="S40" s="4"/>
    </row>
    <row r="41" spans="1:7" ht="12.75">
      <c r="A41" s="10">
        <v>4</v>
      </c>
      <c r="B41" s="10">
        <v>6</v>
      </c>
      <c r="C41" s="4" t="s">
        <v>21</v>
      </c>
      <c r="D41" s="11" t="str">
        <f>IMSUM(J37,IMPRODUCT(-1,Q37),R37,IMPRODUCT(-1,S37))</f>
        <v>1</v>
      </c>
      <c r="E41" s="4">
        <f>IMABS(C41)</f>
        <v>1</v>
      </c>
      <c r="F41" s="4">
        <f>IMABS(D41)</f>
        <v>1</v>
      </c>
      <c r="G41">
        <v>0</v>
      </c>
    </row>
    <row r="42" spans="1:7" ht="12.75">
      <c r="A42" s="12">
        <v>5</v>
      </c>
      <c r="B42" s="12">
        <v>5</v>
      </c>
      <c r="C42" s="4" t="s">
        <v>22</v>
      </c>
      <c r="D42" s="11" t="str">
        <f>IMSUM(J38,IMPRODUCT(-1,Q38),R38,IMPRODUCT(-1,S38))</f>
        <v>-1.87867965644035+1.29289321881346i</v>
      </c>
      <c r="E42" s="4">
        <f>IMABS(C42)</f>
        <v>2.2805723243906724</v>
      </c>
      <c r="F42" s="4">
        <f>IMABS(D42)</f>
        <v>2.2805723243906693</v>
      </c>
      <c r="G42">
        <v>1</v>
      </c>
    </row>
    <row r="43" spans="1:7" ht="12.75">
      <c r="A43" s="13">
        <v>6</v>
      </c>
      <c r="B43" s="13">
        <v>6</v>
      </c>
      <c r="C43" s="4" t="s">
        <v>15</v>
      </c>
      <c r="D43" s="11" t="str">
        <f>IMSUM(J37,IMPRODUCT("i",Q37),IMPRODUCT(-1,R37),IMPRODUCT("-i",S37))</f>
        <v>-2-i</v>
      </c>
      <c r="E43" s="4">
        <f>IMABS(C43)</f>
        <v>2.23606797749979</v>
      </c>
      <c r="F43" s="4">
        <f>IMABS(D43)</f>
        <v>2.23606797749979</v>
      </c>
      <c r="G43">
        <v>0</v>
      </c>
    </row>
    <row r="44" spans="1:7" ht="12.75">
      <c r="A44" s="14">
        <v>7</v>
      </c>
      <c r="B44" s="14">
        <v>4</v>
      </c>
      <c r="C44" s="4" t="s">
        <v>23</v>
      </c>
      <c r="D44" s="11" t="str">
        <f>IMSUM(J38,IMPRODUCT("i",Q38),IMPRODUCT(-1,R38),IMPRODUCT("-i",S38))</f>
        <v>-6.12132034355965-2.70710678118656i</v>
      </c>
      <c r="E44" s="4">
        <f>IMABS(C44)</f>
        <v>6.693204753570837</v>
      </c>
      <c r="F44" s="4">
        <f>IMABS(D44)</f>
        <v>6.693204753570855</v>
      </c>
      <c r="G44">
        <v>1</v>
      </c>
    </row>
  </sheetData>
  <autoFilter ref="G6:G16"/>
  <mergeCells count="6">
    <mergeCell ref="A1:C4"/>
    <mergeCell ref="AA36:AC36"/>
    <mergeCell ref="A29:C32"/>
    <mergeCell ref="N6:P6"/>
    <mergeCell ref="U36:W36"/>
    <mergeCell ref="X36:Z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2006-08-27T18:24:50Z</dcterms:created>
  <dcterms:modified xsi:type="dcterms:W3CDTF">2006-08-27T18:47:48Z</dcterms:modified>
  <cp:category/>
  <cp:version/>
  <cp:contentType/>
  <cp:contentStatus/>
</cp:coreProperties>
</file>