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Sim1 fixed arri and serv" sheetId="1" r:id="rId1"/>
    <sheet name="Sim2 Rand arri+-1 serv+-2 (Uni)" sheetId="5" r:id="rId2"/>
    <sheet name="Sim3 Rand arri and serv (Exp)" sheetId="6" r:id="rId3"/>
    <sheet name="ทดลอง" sheetId="4" r:id="rId4"/>
  </sheets>
  <definedNames>
    <definedName name="_xlnm.Print_Area" localSheetId="0">'Sim1 fixed arri and serv'!$A$1:$H$41</definedName>
    <definedName name="_xlnm.Print_Area" localSheetId="1">'Sim2 Rand arri+-1 serv+-2 (Uni)'!$A$1:$H$40</definedName>
    <definedName name="_xlnm.Print_Area" localSheetId="2">'Sim3 Rand arri and serv (Exp)'!$A$1:$H$40</definedName>
  </definedNames>
  <calcPr calcId="124519"/>
</workbook>
</file>

<file path=xl/calcChain.xml><?xml version="1.0" encoding="utf-8"?>
<calcChain xmlns="http://schemas.openxmlformats.org/spreadsheetml/2006/main">
  <c r="F14" i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4"/>
  <c r="F5"/>
  <c r="F6"/>
  <c r="F7"/>
  <c r="F8"/>
  <c r="F9"/>
  <c r="F10"/>
  <c r="F11"/>
  <c r="F12"/>
  <c r="F13"/>
  <c r="F3"/>
  <c r="F2"/>
  <c r="I173" i="6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H5"/>
  <c r="G5"/>
  <c r="I173" i="5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H5"/>
  <c r="G5"/>
  <c r="H5" i="1"/>
  <c r="B4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3"/>
  <c r="B2"/>
  <c r="G5"/>
  <c r="C2"/>
  <c r="J172" i="6" l="1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J4"/>
  <c r="I4"/>
  <c r="J3"/>
  <c r="I3"/>
  <c r="L2"/>
  <c r="D2" s="1"/>
  <c r="J2"/>
  <c r="I2"/>
  <c r="E2"/>
  <c r="J3" i="5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2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B2" s="1"/>
  <c r="L2"/>
  <c r="D2" s="1"/>
  <c r="E2"/>
  <c r="E2" i="1"/>
  <c r="B4" i="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G3"/>
  <c r="E3"/>
  <c r="J4" s="1"/>
  <c r="D3"/>
  <c r="C3"/>
  <c r="L2" i="1"/>
  <c r="D2" s="1"/>
  <c r="C2" i="5" l="1"/>
  <c r="F2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" i="6"/>
  <c r="C2" s="1"/>
  <c r="F2" s="1"/>
  <c r="K3" i="1"/>
  <c r="E3" s="1"/>
  <c r="F4" i="4"/>
  <c r="B3" i="6" l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L3" i="1"/>
  <c r="K3" i="5"/>
  <c r="E3" s="1"/>
  <c r="G4" i="4"/>
  <c r="E4"/>
  <c r="D3" i="1" l="1"/>
  <c r="C3"/>
  <c r="K4" s="1"/>
  <c r="E4" s="1"/>
  <c r="L3" i="5"/>
  <c r="C3" s="1"/>
  <c r="L4" i="1"/>
  <c r="K3" i="6"/>
  <c r="E3" s="1"/>
  <c r="C4" i="4"/>
  <c r="D4"/>
  <c r="L5"/>
  <c r="J5"/>
  <c r="H5"/>
  <c r="F5"/>
  <c r="K5"/>
  <c r="I5"/>
  <c r="D3" i="5" l="1"/>
  <c r="F3" s="1"/>
  <c r="D4" i="1"/>
  <c r="C4"/>
  <c r="K4" i="5"/>
  <c r="E4" s="1"/>
  <c r="L3" i="6"/>
  <c r="G5" i="4"/>
  <c r="E5"/>
  <c r="C3" i="6" l="1"/>
  <c r="K5" i="1"/>
  <c r="E5" s="1"/>
  <c r="L4" i="5"/>
  <c r="C4" s="1"/>
  <c r="D3" i="6"/>
  <c r="D5" i="4"/>
  <c r="C5"/>
  <c r="I6"/>
  <c r="L6"/>
  <c r="J6"/>
  <c r="H6"/>
  <c r="F6"/>
  <c r="F3" i="6" l="1"/>
  <c r="L5" i="1"/>
  <c r="K4" i="6"/>
  <c r="E4" s="1"/>
  <c r="D4" i="5"/>
  <c r="F4" s="1"/>
  <c r="D5" i="1"/>
  <c r="C5"/>
  <c r="G6" i="4"/>
  <c r="E6"/>
  <c r="F7" s="1"/>
  <c r="K5" i="5" l="1"/>
  <c r="L4" i="6"/>
  <c r="C4" s="1"/>
  <c r="K6" i="1"/>
  <c r="C6" i="4"/>
  <c r="D6"/>
  <c r="G7"/>
  <c r="E7"/>
  <c r="F8" s="1"/>
  <c r="E5" i="5" l="1"/>
  <c r="L5"/>
  <c r="C5" s="1"/>
  <c r="D4" i="6"/>
  <c r="F4" s="1"/>
  <c r="K5"/>
  <c r="E5" s="1"/>
  <c r="E6" i="1"/>
  <c r="L6"/>
  <c r="C6" s="1"/>
  <c r="G8" i="4"/>
  <c r="E8"/>
  <c r="F9" s="1"/>
  <c r="D7"/>
  <c r="C7"/>
  <c r="D5" i="5" l="1"/>
  <c r="F5" s="1"/>
  <c r="L5" i="6"/>
  <c r="C5" s="1"/>
  <c r="K7" i="1"/>
  <c r="D6"/>
  <c r="D8" i="4"/>
  <c r="C8"/>
  <c r="G9"/>
  <c r="E9"/>
  <c r="F10" s="1"/>
  <c r="K6" i="5" l="1"/>
  <c r="D5" i="6"/>
  <c r="F5" s="1"/>
  <c r="K6"/>
  <c r="E6" s="1"/>
  <c r="L7" i="1"/>
  <c r="C7" s="1"/>
  <c r="E7"/>
  <c r="D9" i="4"/>
  <c r="C9"/>
  <c r="G10"/>
  <c r="E10"/>
  <c r="F11" s="1"/>
  <c r="E6" i="5" l="1"/>
  <c r="L6"/>
  <c r="C6" s="1"/>
  <c r="L6" i="6"/>
  <c r="C6" s="1"/>
  <c r="D7" i="1"/>
  <c r="K8"/>
  <c r="D10" i="4"/>
  <c r="C10"/>
  <c r="G11"/>
  <c r="E11"/>
  <c r="F12" s="1"/>
  <c r="D6" i="5" l="1"/>
  <c r="F6" s="1"/>
  <c r="K7"/>
  <c r="K7" i="6"/>
  <c r="L7" s="1"/>
  <c r="C7" s="1"/>
  <c r="D6"/>
  <c r="F6" s="1"/>
  <c r="L8" i="1"/>
  <c r="C8" s="1"/>
  <c r="E8"/>
  <c r="K9" s="1"/>
  <c r="D11" i="4"/>
  <c r="C11"/>
  <c r="G12"/>
  <c r="E12"/>
  <c r="F13" s="1"/>
  <c r="E7" i="5" l="1"/>
  <c r="K8" s="1"/>
  <c r="L7"/>
  <c r="C7" s="1"/>
  <c r="E7" i="6"/>
  <c r="K8" s="1"/>
  <c r="D7"/>
  <c r="F7" s="1"/>
  <c r="D8" i="1"/>
  <c r="E9"/>
  <c r="K10" s="1"/>
  <c r="L9"/>
  <c r="C9" s="1"/>
  <c r="D12" i="4"/>
  <c r="C12"/>
  <c r="G13"/>
  <c r="E13"/>
  <c r="F14" s="1"/>
  <c r="E8" i="5" l="1"/>
  <c r="K9" s="1"/>
  <c r="L9" s="1"/>
  <c r="L8"/>
  <c r="C8" s="1"/>
  <c r="D7"/>
  <c r="F7" s="1"/>
  <c r="L8" i="6"/>
  <c r="C8" s="1"/>
  <c r="E8"/>
  <c r="E10" i="1"/>
  <c r="K11" s="1"/>
  <c r="L10"/>
  <c r="C10" s="1"/>
  <c r="D9"/>
  <c r="D13" i="4"/>
  <c r="C13"/>
  <c r="G14"/>
  <c r="E14"/>
  <c r="F15" s="1"/>
  <c r="C9" i="5" l="1"/>
  <c r="D8"/>
  <c r="F8" s="1"/>
  <c r="E9"/>
  <c r="K10" s="1"/>
  <c r="E10" s="1"/>
  <c r="D9"/>
  <c r="D8" i="6"/>
  <c r="F8" s="1"/>
  <c r="L11" i="1"/>
  <c r="C11" s="1"/>
  <c r="E11"/>
  <c r="D10"/>
  <c r="G15" i="4"/>
  <c r="E15"/>
  <c r="F16" s="1"/>
  <c r="D14"/>
  <c r="C14"/>
  <c r="F9" i="5" l="1"/>
  <c r="L10"/>
  <c r="C10" s="1"/>
  <c r="K11"/>
  <c r="E11" s="1"/>
  <c r="K12" s="1"/>
  <c r="E12" s="1"/>
  <c r="K12" i="1"/>
  <c r="L12" s="1"/>
  <c r="C12" s="1"/>
  <c r="K9" i="6"/>
  <c r="D11" i="1"/>
  <c r="G16" i="4"/>
  <c r="E16"/>
  <c r="F17" s="1"/>
  <c r="D15"/>
  <c r="C15"/>
  <c r="D10" i="5" l="1"/>
  <c r="F10" s="1"/>
  <c r="L11"/>
  <c r="C11" s="1"/>
  <c r="E12" i="1"/>
  <c r="K13" s="1"/>
  <c r="E13" s="1"/>
  <c r="E9" i="6"/>
  <c r="L9"/>
  <c r="C9" s="1"/>
  <c r="D12" i="1"/>
  <c r="L12" i="5"/>
  <c r="G17" i="4"/>
  <c r="E17"/>
  <c r="F18" s="1"/>
  <c r="D16"/>
  <c r="C16"/>
  <c r="C12" i="5" l="1"/>
  <c r="K13"/>
  <c r="E13" s="1"/>
  <c r="K14" s="1"/>
  <c r="E14" s="1"/>
  <c r="D11"/>
  <c r="F11" s="1"/>
  <c r="K14" i="1"/>
  <c r="L14" s="1"/>
  <c r="L13"/>
  <c r="C13" s="1"/>
  <c r="D9" i="6"/>
  <c r="F9" s="1"/>
  <c r="K10"/>
  <c r="D12" i="5"/>
  <c r="G18" i="4"/>
  <c r="E18"/>
  <c r="F19" s="1"/>
  <c r="D17"/>
  <c r="C17"/>
  <c r="F12" i="5" l="1"/>
  <c r="L13"/>
  <c r="C13" s="1"/>
  <c r="E14" i="1"/>
  <c r="K15" s="1"/>
  <c r="L15" s="1"/>
  <c r="D13"/>
  <c r="C14"/>
  <c r="E10" i="6"/>
  <c r="L10"/>
  <c r="C10" s="1"/>
  <c r="D14" i="1"/>
  <c r="K15" i="5"/>
  <c r="E15" s="1"/>
  <c r="L14"/>
  <c r="D18" i="4"/>
  <c r="C18"/>
  <c r="G19"/>
  <c r="E19"/>
  <c r="F20" s="1"/>
  <c r="C14" i="5" l="1"/>
  <c r="D13"/>
  <c r="F13" s="1"/>
  <c r="C15" i="1"/>
  <c r="E15"/>
  <c r="K16" s="1"/>
  <c r="E16" s="1"/>
  <c r="D10" i="6"/>
  <c r="F10" s="1"/>
  <c r="D15" i="1"/>
  <c r="L15" i="5"/>
  <c r="D14"/>
  <c r="D19" i="4"/>
  <c r="C19"/>
  <c r="G20"/>
  <c r="E20"/>
  <c r="F21" s="1"/>
  <c r="F14" i="5" l="1"/>
  <c r="C15"/>
  <c r="K17" i="1"/>
  <c r="E17" s="1"/>
  <c r="L16"/>
  <c r="C16" s="1"/>
  <c r="K11" i="6"/>
  <c r="D15" i="5"/>
  <c r="F15" s="1"/>
  <c r="K16"/>
  <c r="E16" s="1"/>
  <c r="D20" i="4"/>
  <c r="C20"/>
  <c r="G21"/>
  <c r="E21"/>
  <c r="F22" s="1"/>
  <c r="D16" i="1" l="1"/>
  <c r="K18"/>
  <c r="L18" s="1"/>
  <c r="C18" s="1"/>
  <c r="L17"/>
  <c r="C17" s="1"/>
  <c r="L11" i="6"/>
  <c r="C11" s="1"/>
  <c r="E11"/>
  <c r="K12" s="1"/>
  <c r="D17" i="1"/>
  <c r="L16" i="5"/>
  <c r="C16" s="1"/>
  <c r="K17"/>
  <c r="E17" s="1"/>
  <c r="D21" i="4"/>
  <c r="C21"/>
  <c r="G22"/>
  <c r="E22"/>
  <c r="F23" s="1"/>
  <c r="E18" i="1" l="1"/>
  <c r="K19" s="1"/>
  <c r="L19" s="1"/>
  <c r="C19" s="1"/>
  <c r="E12" i="6"/>
  <c r="K13" s="1"/>
  <c r="L12"/>
  <c r="C12" s="1"/>
  <c r="D11"/>
  <c r="F11" s="1"/>
  <c r="D18" i="1"/>
  <c r="L17" i="5"/>
  <c r="C17" s="1"/>
  <c r="D16"/>
  <c r="F16" s="1"/>
  <c r="K18"/>
  <c r="E18" s="1"/>
  <c r="D22" i="4"/>
  <c r="C22"/>
  <c r="G23"/>
  <c r="E23"/>
  <c r="F24" s="1"/>
  <c r="D17" i="5" l="1"/>
  <c r="F17" s="1"/>
  <c r="E19" i="1"/>
  <c r="K20" s="1"/>
  <c r="L20" s="1"/>
  <c r="C20" s="1"/>
  <c r="D12" i="6"/>
  <c r="F12" s="1"/>
  <c r="E13"/>
  <c r="K14" s="1"/>
  <c r="L13"/>
  <c r="C13" s="1"/>
  <c r="D19" i="1"/>
  <c r="K19" i="5"/>
  <c r="E19" s="1"/>
  <c r="L18"/>
  <c r="C18" s="1"/>
  <c r="D23" i="4"/>
  <c r="C23"/>
  <c r="G24"/>
  <c r="E24"/>
  <c r="F25" s="1"/>
  <c r="E20" i="1" l="1"/>
  <c r="K21" s="1"/>
  <c r="L21" s="1"/>
  <c r="C21" s="1"/>
  <c r="D13" i="6"/>
  <c r="F13" s="1"/>
  <c r="E14"/>
  <c r="K15" s="1"/>
  <c r="L14"/>
  <c r="C14" s="1"/>
  <c r="D20" i="1"/>
  <c r="L19" i="5"/>
  <c r="C19" s="1"/>
  <c r="D18"/>
  <c r="F18" s="1"/>
  <c r="D24" i="4"/>
  <c r="C24"/>
  <c r="G25"/>
  <c r="E25"/>
  <c r="F26" s="1"/>
  <c r="D19" i="5" l="1"/>
  <c r="F19" s="1"/>
  <c r="E21" i="1"/>
  <c r="K22" s="1"/>
  <c r="L22" s="1"/>
  <c r="C22" s="1"/>
  <c r="D14" i="6"/>
  <c r="F14" s="1"/>
  <c r="L15"/>
  <c r="C15" s="1"/>
  <c r="E15"/>
  <c r="K16" s="1"/>
  <c r="D21" i="1"/>
  <c r="K20" i="5"/>
  <c r="E20" s="1"/>
  <c r="D25" i="4"/>
  <c r="C25"/>
  <c r="G26"/>
  <c r="E26"/>
  <c r="F27" s="1"/>
  <c r="E22" i="1" l="1"/>
  <c r="K23" s="1"/>
  <c r="L23" s="1"/>
  <c r="C23" s="1"/>
  <c r="L16" i="6"/>
  <c r="C16" s="1"/>
  <c r="E16"/>
  <c r="K17" s="1"/>
  <c r="D15"/>
  <c r="F15" s="1"/>
  <c r="D22" i="1"/>
  <c r="L20" i="5"/>
  <c r="C20" s="1"/>
  <c r="K21"/>
  <c r="E21" s="1"/>
  <c r="D26" i="4"/>
  <c r="C26"/>
  <c r="G27"/>
  <c r="E27"/>
  <c r="F28" s="1"/>
  <c r="E23" i="1" l="1"/>
  <c r="K24" s="1"/>
  <c r="L17" i="6"/>
  <c r="C17" s="1"/>
  <c r="E17"/>
  <c r="K18" s="1"/>
  <c r="D16"/>
  <c r="F16" s="1"/>
  <c r="D23" i="1"/>
  <c r="L21" i="5"/>
  <c r="C21" s="1"/>
  <c r="K22"/>
  <c r="E22" s="1"/>
  <c r="D20"/>
  <c r="F20" s="1"/>
  <c r="D27" i="4"/>
  <c r="C27"/>
  <c r="G28"/>
  <c r="E28"/>
  <c r="F29" s="1"/>
  <c r="D21" i="5" l="1"/>
  <c r="F21" s="1"/>
  <c r="L24" i="1"/>
  <c r="C24" s="1"/>
  <c r="E24"/>
  <c r="K25" s="1"/>
  <c r="L18" i="6"/>
  <c r="C18" s="1"/>
  <c r="E18"/>
  <c r="K19" s="1"/>
  <c r="D17"/>
  <c r="F17" s="1"/>
  <c r="D24" i="1"/>
  <c r="K23" i="5"/>
  <c r="E23" s="1"/>
  <c r="L22"/>
  <c r="C22" s="1"/>
  <c r="D28" i="4"/>
  <c r="C28"/>
  <c r="G29"/>
  <c r="E29"/>
  <c r="F30" s="1"/>
  <c r="L25" i="1" l="1"/>
  <c r="C25" s="1"/>
  <c r="E25"/>
  <c r="K26" s="1"/>
  <c r="L26" s="1"/>
  <c r="L19" i="6"/>
  <c r="C19" s="1"/>
  <c r="E19"/>
  <c r="K20" s="1"/>
  <c r="D18"/>
  <c r="F18" s="1"/>
  <c r="L23" i="5"/>
  <c r="C23" s="1"/>
  <c r="D22"/>
  <c r="F22" s="1"/>
  <c r="D29" i="4"/>
  <c r="C29"/>
  <c r="G30"/>
  <c r="E30"/>
  <c r="F31" s="1"/>
  <c r="D23" i="5" l="1"/>
  <c r="F23" s="1"/>
  <c r="D25" i="1"/>
  <c r="C26"/>
  <c r="E26"/>
  <c r="K27" s="1"/>
  <c r="L27" s="1"/>
  <c r="E20" i="6"/>
  <c r="K21" s="1"/>
  <c r="L20"/>
  <c r="C20" s="1"/>
  <c r="D19"/>
  <c r="F19" s="1"/>
  <c r="D26" i="1"/>
  <c r="K24" i="5"/>
  <c r="E24" s="1"/>
  <c r="D30" i="4"/>
  <c r="C30"/>
  <c r="G31"/>
  <c r="E31"/>
  <c r="F32" s="1"/>
  <c r="C27" i="1" l="1"/>
  <c r="E27"/>
  <c r="K28" s="1"/>
  <c r="L28" s="1"/>
  <c r="D20" i="6"/>
  <c r="F20" s="1"/>
  <c r="E21"/>
  <c r="K22" s="1"/>
  <c r="L21"/>
  <c r="C21" s="1"/>
  <c r="D27" i="1"/>
  <c r="L24" i="5"/>
  <c r="C24" s="1"/>
  <c r="K25"/>
  <c r="D31" i="4"/>
  <c r="C31"/>
  <c r="G32"/>
  <c r="E32"/>
  <c r="F33" s="1"/>
  <c r="C28" i="1" l="1"/>
  <c r="E28"/>
  <c r="K29" s="1"/>
  <c r="L29" s="1"/>
  <c r="D21" i="6"/>
  <c r="F21" s="1"/>
  <c r="E22"/>
  <c r="K23" s="1"/>
  <c r="L22"/>
  <c r="C22" s="1"/>
  <c r="D28" i="1"/>
  <c r="L25" i="5"/>
  <c r="C25" s="1"/>
  <c r="E25"/>
  <c r="K26" s="1"/>
  <c r="E26" s="1"/>
  <c r="D24"/>
  <c r="F24" s="1"/>
  <c r="D32" i="4"/>
  <c r="C32"/>
  <c r="G33"/>
  <c r="E33"/>
  <c r="F34" s="1"/>
  <c r="D25" i="5" l="1"/>
  <c r="F25" s="1"/>
  <c r="C29" i="1"/>
  <c r="E29"/>
  <c r="K30" s="1"/>
  <c r="D22" i="6"/>
  <c r="F22" s="1"/>
  <c r="E23"/>
  <c r="K24" s="1"/>
  <c r="L23"/>
  <c r="C23" s="1"/>
  <c r="D29" i="1"/>
  <c r="K27" i="5"/>
  <c r="E27" s="1"/>
  <c r="L26"/>
  <c r="C26" s="1"/>
  <c r="D33" i="4"/>
  <c r="C33"/>
  <c r="G34"/>
  <c r="E34"/>
  <c r="F35" s="1"/>
  <c r="L30" i="1" l="1"/>
  <c r="C30" s="1"/>
  <c r="E30"/>
  <c r="K31" s="1"/>
  <c r="L31" s="1"/>
  <c r="D23" i="6"/>
  <c r="F23" s="1"/>
  <c r="L24"/>
  <c r="C24" s="1"/>
  <c r="E24"/>
  <c r="K25" s="1"/>
  <c r="D30" i="1"/>
  <c r="L27" i="5"/>
  <c r="C27" s="1"/>
  <c r="D26"/>
  <c r="F26" s="1"/>
  <c r="D34" i="4"/>
  <c r="C34"/>
  <c r="G35"/>
  <c r="E35"/>
  <c r="F36" s="1"/>
  <c r="D27" i="5" l="1"/>
  <c r="F27" s="1"/>
  <c r="C31" i="1"/>
  <c r="E31"/>
  <c r="K32" s="1"/>
  <c r="L25" i="6"/>
  <c r="C25" s="1"/>
  <c r="E25"/>
  <c r="K26" s="1"/>
  <c r="D24"/>
  <c r="F24" s="1"/>
  <c r="D31" i="1"/>
  <c r="K28" i="5"/>
  <c r="E28" s="1"/>
  <c r="D35" i="4"/>
  <c r="C35"/>
  <c r="G36"/>
  <c r="E36"/>
  <c r="F37" s="1"/>
  <c r="L32" i="1" l="1"/>
  <c r="C32" s="1"/>
  <c r="E32"/>
  <c r="K33" s="1"/>
  <c r="L26" i="6"/>
  <c r="C26" s="1"/>
  <c r="E26"/>
  <c r="K27" s="1"/>
  <c r="D25"/>
  <c r="F25" s="1"/>
  <c r="L28" i="5"/>
  <c r="C28" s="1"/>
  <c r="K29"/>
  <c r="D36" i="4"/>
  <c r="C36"/>
  <c r="G37"/>
  <c r="E37"/>
  <c r="F38" s="1"/>
  <c r="D32" i="1" l="1"/>
  <c r="L33"/>
  <c r="C33" s="1"/>
  <c r="E33"/>
  <c r="K34" s="1"/>
  <c r="L27" i="6"/>
  <c r="C27" s="1"/>
  <c r="E27"/>
  <c r="K28" s="1"/>
  <c r="D26"/>
  <c r="F26" s="1"/>
  <c r="D33" i="1"/>
  <c r="L29" i="5"/>
  <c r="C29" s="1"/>
  <c r="E29"/>
  <c r="K30" s="1"/>
  <c r="E30" s="1"/>
  <c r="D28"/>
  <c r="F28" s="1"/>
  <c r="D37" i="4"/>
  <c r="C37"/>
  <c r="G38"/>
  <c r="E38"/>
  <c r="F39" s="1"/>
  <c r="D29" i="5" l="1"/>
  <c r="F29" s="1"/>
  <c r="L34" i="1"/>
  <c r="C34" s="1"/>
  <c r="E34"/>
  <c r="K35" s="1"/>
  <c r="L35" s="1"/>
  <c r="L28" i="6"/>
  <c r="C28" s="1"/>
  <c r="E28"/>
  <c r="K29" s="1"/>
  <c r="D27"/>
  <c r="F27" s="1"/>
  <c r="K31" i="5"/>
  <c r="E31" s="1"/>
  <c r="L30"/>
  <c r="C30" s="1"/>
  <c r="D38" i="4"/>
  <c r="C38"/>
  <c r="G39"/>
  <c r="E39"/>
  <c r="F40" s="1"/>
  <c r="D34" i="1" l="1"/>
  <c r="C35"/>
  <c r="E35"/>
  <c r="K36" s="1"/>
  <c r="E36" s="1"/>
  <c r="L29" i="6"/>
  <c r="C29" s="1"/>
  <c r="E29"/>
  <c r="K30" s="1"/>
  <c r="D28"/>
  <c r="F28" s="1"/>
  <c r="D35" i="1"/>
  <c r="L31" i="5"/>
  <c r="C31" s="1"/>
  <c r="D30"/>
  <c r="F30" s="1"/>
  <c r="D39" i="4"/>
  <c r="C39"/>
  <c r="G40"/>
  <c r="E40"/>
  <c r="F41" s="1"/>
  <c r="D31" i="5" l="1"/>
  <c r="F31" s="1"/>
  <c r="L36" i="1"/>
  <c r="C36" s="1"/>
  <c r="K37" s="1"/>
  <c r="E37" s="1"/>
  <c r="E30" i="6"/>
  <c r="K31" s="1"/>
  <c r="L30"/>
  <c r="C30" s="1"/>
  <c r="D29"/>
  <c r="F29" s="1"/>
  <c r="D36" i="1"/>
  <c r="K32" i="5"/>
  <c r="E32" s="1"/>
  <c r="D40" i="4"/>
  <c r="C40"/>
  <c r="G41"/>
  <c r="E41"/>
  <c r="F42" s="1"/>
  <c r="K38" i="1" l="1"/>
  <c r="L38" s="1"/>
  <c r="L37"/>
  <c r="C37" s="1"/>
  <c r="E31" i="6"/>
  <c r="K32" s="1"/>
  <c r="L31"/>
  <c r="C31" s="1"/>
  <c r="D30"/>
  <c r="F30" s="1"/>
  <c r="L32" i="5"/>
  <c r="C32" s="1"/>
  <c r="K33"/>
  <c r="D41" i="4"/>
  <c r="C41"/>
  <c r="G42"/>
  <c r="E42"/>
  <c r="F43" s="1"/>
  <c r="D37" i="1" l="1"/>
  <c r="C38"/>
  <c r="E38"/>
  <c r="K39" s="1"/>
  <c r="L39" s="1"/>
  <c r="E32" i="6"/>
  <c r="K33" s="1"/>
  <c r="L32"/>
  <c r="C32" s="1"/>
  <c r="D31"/>
  <c r="F31" s="1"/>
  <c r="D38" i="1"/>
  <c r="L33" i="5"/>
  <c r="C33" s="1"/>
  <c r="E33"/>
  <c r="K34" s="1"/>
  <c r="E34" s="1"/>
  <c r="D32"/>
  <c r="F32" s="1"/>
  <c r="D42" i="4"/>
  <c r="C42"/>
  <c r="G43"/>
  <c r="E43"/>
  <c r="F44" s="1"/>
  <c r="D33" i="5" l="1"/>
  <c r="F33" s="1"/>
  <c r="C39" i="1"/>
  <c r="E39"/>
  <c r="K40" s="1"/>
  <c r="L40" s="1"/>
  <c r="C40" s="1"/>
  <c r="E33" i="6"/>
  <c r="K34" s="1"/>
  <c r="L33"/>
  <c r="C33" s="1"/>
  <c r="D32"/>
  <c r="F32" s="1"/>
  <c r="D39" i="1"/>
  <c r="K35" i="5"/>
  <c r="E35" s="1"/>
  <c r="L34"/>
  <c r="C34" s="1"/>
  <c r="D43" i="4"/>
  <c r="C43"/>
  <c r="G44"/>
  <c r="E44"/>
  <c r="F45" s="1"/>
  <c r="E40" i="1" l="1"/>
  <c r="K41" s="1"/>
  <c r="E41" s="1"/>
  <c r="E34" i="6"/>
  <c r="K35" s="1"/>
  <c r="L34"/>
  <c r="C34" s="1"/>
  <c r="D33"/>
  <c r="F33" s="1"/>
  <c r="D40" i="1"/>
  <c r="L35" i="5"/>
  <c r="C35" s="1"/>
  <c r="D34"/>
  <c r="F34" s="1"/>
  <c r="D44" i="4"/>
  <c r="C44"/>
  <c r="G45"/>
  <c r="E45"/>
  <c r="F46" s="1"/>
  <c r="D35" i="5" l="1"/>
  <c r="F35" s="1"/>
  <c r="K42" i="1"/>
  <c r="E42" s="1"/>
  <c r="L41"/>
  <c r="C41" s="1"/>
  <c r="E35" i="6"/>
  <c r="K36" s="1"/>
  <c r="L35"/>
  <c r="C35" s="1"/>
  <c r="D34"/>
  <c r="F34" s="1"/>
  <c r="K36" i="5"/>
  <c r="E36" s="1"/>
  <c r="D45" i="4"/>
  <c r="C45"/>
  <c r="G46"/>
  <c r="E46"/>
  <c r="F47" s="1"/>
  <c r="D41" i="1" l="1"/>
  <c r="K43"/>
  <c r="E43" s="1"/>
  <c r="L42"/>
  <c r="C42" s="1"/>
  <c r="E36" i="6"/>
  <c r="K37" s="1"/>
  <c r="L36"/>
  <c r="C36" s="1"/>
  <c r="D35"/>
  <c r="F35" s="1"/>
  <c r="D42" i="1"/>
  <c r="L36" i="5"/>
  <c r="C36" s="1"/>
  <c r="K37"/>
  <c r="D46" i="4"/>
  <c r="C46"/>
  <c r="G47"/>
  <c r="E47"/>
  <c r="F48" s="1"/>
  <c r="K44" i="1" l="1"/>
  <c r="E44" s="1"/>
  <c r="L43"/>
  <c r="C43" s="1"/>
  <c r="L37" i="6"/>
  <c r="C37" s="1"/>
  <c r="E37"/>
  <c r="K38" s="1"/>
  <c r="D36"/>
  <c r="F36" s="1"/>
  <c r="D43" i="1"/>
  <c r="L37" i="5"/>
  <c r="C37" s="1"/>
  <c r="E37"/>
  <c r="K38" s="1"/>
  <c r="E38" s="1"/>
  <c r="D36"/>
  <c r="F36" s="1"/>
  <c r="D47" i="4"/>
  <c r="C47"/>
  <c r="G48"/>
  <c r="E48"/>
  <c r="F49" s="1"/>
  <c r="D37" i="5" l="1"/>
  <c r="F37" s="1"/>
  <c r="L44" i="1"/>
  <c r="C44" s="1"/>
  <c r="K45"/>
  <c r="L45" s="1"/>
  <c r="D37" i="6"/>
  <c r="F37" s="1"/>
  <c r="L38"/>
  <c r="C38" s="1"/>
  <c r="E38"/>
  <c r="K39" s="1"/>
  <c r="K39" i="5"/>
  <c r="E39" s="1"/>
  <c r="L38"/>
  <c r="C38" s="1"/>
  <c r="D48" i="4"/>
  <c r="C48"/>
  <c r="G49"/>
  <c r="E49"/>
  <c r="F50" s="1"/>
  <c r="E45" i="1" l="1"/>
  <c r="K46" s="1"/>
  <c r="L46" s="1"/>
  <c r="D44"/>
  <c r="C45"/>
  <c r="D38" i="6"/>
  <c r="F38" s="1"/>
  <c r="E39"/>
  <c r="K40" s="1"/>
  <c r="L39"/>
  <c r="C39" s="1"/>
  <c r="D45" i="1"/>
  <c r="L39" i="5"/>
  <c r="C39" s="1"/>
  <c r="D38"/>
  <c r="F38" s="1"/>
  <c r="D49" i="4"/>
  <c r="C49"/>
  <c r="G50"/>
  <c r="E50"/>
  <c r="F51" s="1"/>
  <c r="C46" i="1" l="1"/>
  <c r="E46"/>
  <c r="K47" s="1"/>
  <c r="E40" i="6"/>
  <c r="K41" s="1"/>
  <c r="L40"/>
  <c r="C40" s="1"/>
  <c r="D39"/>
  <c r="F39" s="1"/>
  <c r="D46" i="1"/>
  <c r="D39" i="5"/>
  <c r="F39" s="1"/>
  <c r="K40"/>
  <c r="E40" s="1"/>
  <c r="D50" i="4"/>
  <c r="C50"/>
  <c r="G51"/>
  <c r="E51"/>
  <c r="F52" s="1"/>
  <c r="L47" i="1" l="1"/>
  <c r="C47" s="1"/>
  <c r="E47"/>
  <c r="K48" s="1"/>
  <c r="L41" i="6"/>
  <c r="C41" s="1"/>
  <c r="E41"/>
  <c r="K42" s="1"/>
  <c r="D40"/>
  <c r="F40" s="1"/>
  <c r="L40" i="5"/>
  <c r="C40" s="1"/>
  <c r="K41"/>
  <c r="G52" i="4"/>
  <c r="E52"/>
  <c r="F53" s="1"/>
  <c r="D51"/>
  <c r="C51"/>
  <c r="D47" i="1" l="1"/>
  <c r="L48"/>
  <c r="C48" s="1"/>
  <c r="E48"/>
  <c r="K49" s="1"/>
  <c r="D41" i="6"/>
  <c r="F41" s="1"/>
  <c r="L42"/>
  <c r="C42" s="1"/>
  <c r="E42"/>
  <c r="K43" s="1"/>
  <c r="D48" i="1"/>
  <c r="L41" i="5"/>
  <c r="C41" s="1"/>
  <c r="E41"/>
  <c r="K42" s="1"/>
  <c r="E42" s="1"/>
  <c r="D40"/>
  <c r="F40" s="1"/>
  <c r="G53" i="4"/>
  <c r="E53"/>
  <c r="F54" s="1"/>
  <c r="D52"/>
  <c r="C52"/>
  <c r="D41" i="5" l="1"/>
  <c r="F41" s="1"/>
  <c r="E49" i="1"/>
  <c r="K50" s="1"/>
  <c r="E50" s="1"/>
  <c r="L49"/>
  <c r="C49" s="1"/>
  <c r="D42" i="6"/>
  <c r="F42" s="1"/>
  <c r="L43"/>
  <c r="C43" s="1"/>
  <c r="E43"/>
  <c r="K44" s="1"/>
  <c r="D49" i="1"/>
  <c r="K43" i="5"/>
  <c r="E43" s="1"/>
  <c r="L42"/>
  <c r="C42" s="1"/>
  <c r="G54" i="4"/>
  <c r="E54"/>
  <c r="F55" s="1"/>
  <c r="D53"/>
  <c r="C53"/>
  <c r="K51" i="1" l="1"/>
  <c r="L51" s="1"/>
  <c r="C51" s="1"/>
  <c r="L50"/>
  <c r="C50" s="1"/>
  <c r="D43" i="6"/>
  <c r="F43" s="1"/>
  <c r="L44"/>
  <c r="C44" s="1"/>
  <c r="E44"/>
  <c r="K45" s="1"/>
  <c r="D50" i="1"/>
  <c r="L43" i="5"/>
  <c r="C43" s="1"/>
  <c r="D42"/>
  <c r="F42" s="1"/>
  <c r="G55" i="4"/>
  <c r="E55"/>
  <c r="F56" s="1"/>
  <c r="D54"/>
  <c r="C54"/>
  <c r="E51" i="1" l="1"/>
  <c r="K52" s="1"/>
  <c r="L52" s="1"/>
  <c r="C52" s="1"/>
  <c r="D44" i="6"/>
  <c r="F44" s="1"/>
  <c r="L45"/>
  <c r="C45" s="1"/>
  <c r="E45"/>
  <c r="K46" s="1"/>
  <c r="D51" i="1"/>
  <c r="D43" i="5"/>
  <c r="F43" s="1"/>
  <c r="K44"/>
  <c r="E44" s="1"/>
  <c r="G56" i="4"/>
  <c r="E56"/>
  <c r="F57" s="1"/>
  <c r="D55"/>
  <c r="C55"/>
  <c r="E52" i="1" l="1"/>
  <c r="K53" s="1"/>
  <c r="L53" s="1"/>
  <c r="C53" s="1"/>
  <c r="D45" i="6"/>
  <c r="F45" s="1"/>
  <c r="E46"/>
  <c r="K47" s="1"/>
  <c r="L46"/>
  <c r="C46" s="1"/>
  <c r="D52" i="1"/>
  <c r="L44" i="5"/>
  <c r="C44" s="1"/>
  <c r="K45"/>
  <c r="G57" i="4"/>
  <c r="E57"/>
  <c r="F58" s="1"/>
  <c r="D56"/>
  <c r="C56"/>
  <c r="E53" i="1" l="1"/>
  <c r="K54" s="1"/>
  <c r="L47" i="6"/>
  <c r="C47" s="1"/>
  <c r="E47"/>
  <c r="K48" s="1"/>
  <c r="D46"/>
  <c r="F46" s="1"/>
  <c r="D53" i="1"/>
  <c r="L45" i="5"/>
  <c r="C45" s="1"/>
  <c r="E45"/>
  <c r="K46" s="1"/>
  <c r="E46" s="1"/>
  <c r="D44"/>
  <c r="F44" s="1"/>
  <c r="D57" i="4"/>
  <c r="C57"/>
  <c r="G58"/>
  <c r="E58"/>
  <c r="F59" s="1"/>
  <c r="D45" i="5" l="1"/>
  <c r="F45" s="1"/>
  <c r="L54" i="1"/>
  <c r="C54" s="1"/>
  <c r="E54"/>
  <c r="K55" s="1"/>
  <c r="D47" i="6"/>
  <c r="F47" s="1"/>
  <c r="L48"/>
  <c r="C48" s="1"/>
  <c r="E48"/>
  <c r="K49" s="1"/>
  <c r="D54" i="1"/>
  <c r="L46" i="5"/>
  <c r="C46" s="1"/>
  <c r="D58" i="4"/>
  <c r="C58"/>
  <c r="G59"/>
  <c r="E59"/>
  <c r="F60" s="1"/>
  <c r="D46" i="5" l="1"/>
  <c r="F46" s="1"/>
  <c r="L55" i="1"/>
  <c r="C55" s="1"/>
  <c r="E55"/>
  <c r="K56" s="1"/>
  <c r="D48" i="6"/>
  <c r="F48" s="1"/>
  <c r="E49"/>
  <c r="K50" s="1"/>
  <c r="L49"/>
  <c r="C49" s="1"/>
  <c r="D55" i="1"/>
  <c r="K47" i="5"/>
  <c r="D59" i="4"/>
  <c r="C59"/>
  <c r="G60"/>
  <c r="E60"/>
  <c r="F61" s="1"/>
  <c r="L56" i="1" l="1"/>
  <c r="C56" s="1"/>
  <c r="E56"/>
  <c r="E50" i="6"/>
  <c r="K51" s="1"/>
  <c r="L50"/>
  <c r="C50" s="1"/>
  <c r="D49"/>
  <c r="F49" s="1"/>
  <c r="L47" i="5"/>
  <c r="C47" s="1"/>
  <c r="E47"/>
  <c r="K48" s="1"/>
  <c r="E48" s="1"/>
  <c r="D60" i="4"/>
  <c r="C60"/>
  <c r="G61"/>
  <c r="E61"/>
  <c r="F62" s="1"/>
  <c r="D56" i="1" l="1"/>
  <c r="K57"/>
  <c r="L57" s="1"/>
  <c r="C57" s="1"/>
  <c r="D47" i="5"/>
  <c r="F47" s="1"/>
  <c r="L51" i="6"/>
  <c r="C51" s="1"/>
  <c r="E51"/>
  <c r="K52" s="1"/>
  <c r="D50"/>
  <c r="F50" s="1"/>
  <c r="L48" i="5"/>
  <c r="C48" s="1"/>
  <c r="K49"/>
  <c r="E49" s="1"/>
  <c r="D61" i="4"/>
  <c r="C61"/>
  <c r="G62"/>
  <c r="E62"/>
  <c r="F63" s="1"/>
  <c r="D48" i="5" l="1"/>
  <c r="F48" s="1"/>
  <c r="E57" i="1"/>
  <c r="K58" s="1"/>
  <c r="D57"/>
  <c r="D51" i="6"/>
  <c r="F51" s="1"/>
  <c r="E52"/>
  <c r="K53" s="1"/>
  <c r="L52"/>
  <c r="C52" s="1"/>
  <c r="L49" i="5"/>
  <c r="C49" s="1"/>
  <c r="D62" i="4"/>
  <c r="C62"/>
  <c r="G63"/>
  <c r="E63"/>
  <c r="F64" s="1"/>
  <c r="L58" i="1" l="1"/>
  <c r="E58"/>
  <c r="K59" s="1"/>
  <c r="L59" s="1"/>
  <c r="D59" s="1"/>
  <c r="E53" i="6"/>
  <c r="K54" s="1"/>
  <c r="L53"/>
  <c r="C53" s="1"/>
  <c r="D52"/>
  <c r="F52" s="1"/>
  <c r="K50" i="5"/>
  <c r="E50" s="1"/>
  <c r="D49"/>
  <c r="F49" s="1"/>
  <c r="D63" i="4"/>
  <c r="C63"/>
  <c r="G64"/>
  <c r="E64"/>
  <c r="F65" s="1"/>
  <c r="C58" i="1" l="1"/>
  <c r="D58"/>
  <c r="E59"/>
  <c r="K60" s="1"/>
  <c r="L60" s="1"/>
  <c r="L54" i="6"/>
  <c r="C54" s="1"/>
  <c r="E54"/>
  <c r="K55" s="1"/>
  <c r="D53"/>
  <c r="F53" s="1"/>
  <c r="L50" i="5"/>
  <c r="C50" s="1"/>
  <c r="K51"/>
  <c r="D64" i="4"/>
  <c r="C64"/>
  <c r="G65"/>
  <c r="E65"/>
  <c r="F66" s="1"/>
  <c r="C59" i="1" l="1"/>
  <c r="D60"/>
  <c r="E60"/>
  <c r="K61" s="1"/>
  <c r="L61" s="1"/>
  <c r="D61" s="1"/>
  <c r="D54" i="6"/>
  <c r="F54" s="1"/>
  <c r="E55"/>
  <c r="K56" s="1"/>
  <c r="L55"/>
  <c r="C55" s="1"/>
  <c r="L51" i="5"/>
  <c r="C51" s="1"/>
  <c r="E51"/>
  <c r="K52" s="1"/>
  <c r="E52" s="1"/>
  <c r="D50"/>
  <c r="F50" s="1"/>
  <c r="D65" i="4"/>
  <c r="C65"/>
  <c r="G66"/>
  <c r="E66"/>
  <c r="F67" s="1"/>
  <c r="D51" i="5" l="1"/>
  <c r="F51" s="1"/>
  <c r="C60" i="1"/>
  <c r="E61"/>
  <c r="K62" s="1"/>
  <c r="L62" s="1"/>
  <c r="E56" i="6"/>
  <c r="K57" s="1"/>
  <c r="L56"/>
  <c r="C56" s="1"/>
  <c r="D55"/>
  <c r="F55" s="1"/>
  <c r="K53" i="5"/>
  <c r="E53" s="1"/>
  <c r="L52"/>
  <c r="C52" s="1"/>
  <c r="D66" i="4"/>
  <c r="C66"/>
  <c r="G67"/>
  <c r="E67"/>
  <c r="F68" s="1"/>
  <c r="C61" i="1" l="1"/>
  <c r="E62"/>
  <c r="K63" s="1"/>
  <c r="L63" s="1"/>
  <c r="C62"/>
  <c r="D62"/>
  <c r="L57" i="6"/>
  <c r="C57" s="1"/>
  <c r="E57"/>
  <c r="K58" s="1"/>
  <c r="D56"/>
  <c r="F56" s="1"/>
  <c r="L53" i="5"/>
  <c r="C53" s="1"/>
  <c r="D52"/>
  <c r="F52" s="1"/>
  <c r="G68" i="4"/>
  <c r="E68"/>
  <c r="F69" s="1"/>
  <c r="D67"/>
  <c r="C67"/>
  <c r="C63" i="1" l="1"/>
  <c r="E63"/>
  <c r="D63"/>
  <c r="K64"/>
  <c r="L64" s="1"/>
  <c r="D57" i="6"/>
  <c r="F57" s="1"/>
  <c r="E58"/>
  <c r="K59" s="1"/>
  <c r="L58"/>
  <c r="C58" s="1"/>
  <c r="D53" i="5"/>
  <c r="F53" s="1"/>
  <c r="K54"/>
  <c r="E54" s="1"/>
  <c r="G69" i="4"/>
  <c r="E69"/>
  <c r="F70" s="1"/>
  <c r="D68"/>
  <c r="C68"/>
  <c r="C64" i="1" l="1"/>
  <c r="D64"/>
  <c r="E64"/>
  <c r="K65" s="1"/>
  <c r="L65" s="1"/>
  <c r="C65" s="1"/>
  <c r="E59" i="6"/>
  <c r="K60" s="1"/>
  <c r="L59"/>
  <c r="C59" s="1"/>
  <c r="D58"/>
  <c r="F58" s="1"/>
  <c r="L54" i="5"/>
  <c r="C54" s="1"/>
  <c r="K55"/>
  <c r="D69" i="4"/>
  <c r="C69"/>
  <c r="G70"/>
  <c r="E70"/>
  <c r="F71" s="1"/>
  <c r="D65" i="1" l="1"/>
  <c r="E65"/>
  <c r="K66" s="1"/>
  <c r="L66" s="1"/>
  <c r="C66" s="1"/>
  <c r="L60" i="6"/>
  <c r="C60" s="1"/>
  <c r="E60"/>
  <c r="K61" s="1"/>
  <c r="D59"/>
  <c r="F59" s="1"/>
  <c r="L55" i="5"/>
  <c r="C55" s="1"/>
  <c r="E55"/>
  <c r="K56" s="1"/>
  <c r="E56" s="1"/>
  <c r="D54"/>
  <c r="F54" s="1"/>
  <c r="D70" i="4"/>
  <c r="C70"/>
  <c r="G71"/>
  <c r="E71"/>
  <c r="F72" s="1"/>
  <c r="D55" i="5" l="1"/>
  <c r="F55" s="1"/>
  <c r="D66" i="1"/>
  <c r="E66"/>
  <c r="K67" s="1"/>
  <c r="L67" s="1"/>
  <c r="C67" s="1"/>
  <c r="D60" i="6"/>
  <c r="F60" s="1"/>
  <c r="E61"/>
  <c r="K62" s="1"/>
  <c r="L61"/>
  <c r="C61" s="1"/>
  <c r="K57" i="5"/>
  <c r="E57" s="1"/>
  <c r="L56"/>
  <c r="C56" s="1"/>
  <c r="D71" i="4"/>
  <c r="C71"/>
  <c r="G72"/>
  <c r="E72"/>
  <c r="F73" s="1"/>
  <c r="E67" i="1" l="1"/>
  <c r="D67"/>
  <c r="K68"/>
  <c r="L68" s="1"/>
  <c r="C68" s="1"/>
  <c r="E62" i="6"/>
  <c r="K63" s="1"/>
  <c r="L62"/>
  <c r="C62" s="1"/>
  <c r="D61"/>
  <c r="F61" s="1"/>
  <c r="L57" i="5"/>
  <c r="C57" s="1"/>
  <c r="K58"/>
  <c r="E58" s="1"/>
  <c r="D56"/>
  <c r="F56" s="1"/>
  <c r="D72" i="4"/>
  <c r="C72"/>
  <c r="G73"/>
  <c r="E73"/>
  <c r="F74" s="1"/>
  <c r="D68" i="1" l="1"/>
  <c r="E68"/>
  <c r="K69" s="1"/>
  <c r="L69" s="1"/>
  <c r="C69" s="1"/>
  <c r="L63" i="6"/>
  <c r="C63" s="1"/>
  <c r="E63"/>
  <c r="K64" s="1"/>
  <c r="D62"/>
  <c r="F62" s="1"/>
  <c r="D57" i="5"/>
  <c r="F57" s="1"/>
  <c r="L58"/>
  <c r="C58" s="1"/>
  <c r="D73" i="4"/>
  <c r="C73"/>
  <c r="G74"/>
  <c r="E74"/>
  <c r="F75" s="1"/>
  <c r="D69" i="1" l="1"/>
  <c r="E69"/>
  <c r="K70" s="1"/>
  <c r="L70" s="1"/>
  <c r="C70" s="1"/>
  <c r="D63" i="6"/>
  <c r="F63" s="1"/>
  <c r="E64"/>
  <c r="K65" s="1"/>
  <c r="L64"/>
  <c r="C64" s="1"/>
  <c r="D58" i="5"/>
  <c r="F58" s="1"/>
  <c r="K59"/>
  <c r="D74" i="4"/>
  <c r="C74"/>
  <c r="G75"/>
  <c r="E75"/>
  <c r="F76" s="1"/>
  <c r="D70" i="1" l="1"/>
  <c r="E70"/>
  <c r="K71" s="1"/>
  <c r="L71" s="1"/>
  <c r="C71" s="1"/>
  <c r="E65" i="6"/>
  <c r="K66" s="1"/>
  <c r="L65"/>
  <c r="C65" s="1"/>
  <c r="D64"/>
  <c r="F64" s="1"/>
  <c r="L59" i="5"/>
  <c r="C59" s="1"/>
  <c r="E59"/>
  <c r="K60" s="1"/>
  <c r="E60" s="1"/>
  <c r="D75" i="4"/>
  <c r="C75"/>
  <c r="G76"/>
  <c r="E76"/>
  <c r="F77" s="1"/>
  <c r="D59" i="5" l="1"/>
  <c r="F59" s="1"/>
  <c r="D71" i="1"/>
  <c r="E71"/>
  <c r="K72" s="1"/>
  <c r="L72" s="1"/>
  <c r="C72" s="1"/>
  <c r="L66" i="6"/>
  <c r="C66" s="1"/>
  <c r="E66"/>
  <c r="K67" s="1"/>
  <c r="D65"/>
  <c r="F65" s="1"/>
  <c r="K61" i="5"/>
  <c r="E61" s="1"/>
  <c r="L60"/>
  <c r="C60" s="1"/>
  <c r="D76" i="4"/>
  <c r="C76"/>
  <c r="G77"/>
  <c r="E77"/>
  <c r="F78" s="1"/>
  <c r="D72" i="1" l="1"/>
  <c r="E72"/>
  <c r="K73" s="1"/>
  <c r="L73" s="1"/>
  <c r="C73" s="1"/>
  <c r="D66" i="6"/>
  <c r="F66" s="1"/>
  <c r="E67"/>
  <c r="K68" s="1"/>
  <c r="L67"/>
  <c r="C67" s="1"/>
  <c r="L61" i="5"/>
  <c r="C61" s="1"/>
  <c r="D60"/>
  <c r="F60" s="1"/>
  <c r="G78" i="4"/>
  <c r="E78"/>
  <c r="F79" s="1"/>
  <c r="D77"/>
  <c r="C77"/>
  <c r="D73" i="1" l="1"/>
  <c r="E73"/>
  <c r="K74" s="1"/>
  <c r="L74" s="1"/>
  <c r="C74" s="1"/>
  <c r="E68" i="6"/>
  <c r="K69" s="1"/>
  <c r="L68"/>
  <c r="C68" s="1"/>
  <c r="D67"/>
  <c r="F67" s="1"/>
  <c r="D61" i="5"/>
  <c r="F61" s="1"/>
  <c r="K62"/>
  <c r="E62" s="1"/>
  <c r="G79" i="4"/>
  <c r="E79"/>
  <c r="F80" s="1"/>
  <c r="D78"/>
  <c r="C78"/>
  <c r="D74" i="1" l="1"/>
  <c r="E74"/>
  <c r="K75" s="1"/>
  <c r="L75" s="1"/>
  <c r="C75" s="1"/>
  <c r="L69" i="6"/>
  <c r="C69" s="1"/>
  <c r="E69"/>
  <c r="K70" s="1"/>
  <c r="D68"/>
  <c r="F68" s="1"/>
  <c r="L62" i="5"/>
  <c r="C62" s="1"/>
  <c r="K63"/>
  <c r="G80" i="4"/>
  <c r="E80"/>
  <c r="F81" s="1"/>
  <c r="D79"/>
  <c r="C79"/>
  <c r="D75" i="1" l="1"/>
  <c r="E75"/>
  <c r="K76" s="1"/>
  <c r="L76" s="1"/>
  <c r="D69" i="6"/>
  <c r="F69" s="1"/>
  <c r="E70"/>
  <c r="K71" s="1"/>
  <c r="L70"/>
  <c r="C70" s="1"/>
  <c r="L63" i="5"/>
  <c r="C63" s="1"/>
  <c r="E63"/>
  <c r="K64" s="1"/>
  <c r="E64" s="1"/>
  <c r="D62"/>
  <c r="F62" s="1"/>
  <c r="G81" i="4"/>
  <c r="E81"/>
  <c r="F82" s="1"/>
  <c r="D80"/>
  <c r="C80"/>
  <c r="D63" i="5" l="1"/>
  <c r="F63" s="1"/>
  <c r="C76" i="1"/>
  <c r="D76"/>
  <c r="E76"/>
  <c r="K77" s="1"/>
  <c r="L77" s="1"/>
  <c r="E71" i="6"/>
  <c r="K72" s="1"/>
  <c r="L71"/>
  <c r="C71" s="1"/>
  <c r="D70"/>
  <c r="F70" s="1"/>
  <c r="K65" i="5"/>
  <c r="E65" s="1"/>
  <c r="L64"/>
  <c r="C64" s="1"/>
  <c r="G82" i="4"/>
  <c r="E82"/>
  <c r="F83" s="1"/>
  <c r="D81"/>
  <c r="C81"/>
  <c r="C77" i="1" l="1"/>
  <c r="D77"/>
  <c r="E77"/>
  <c r="K78" s="1"/>
  <c r="L78" s="1"/>
  <c r="C78" s="1"/>
  <c r="L72" i="6"/>
  <c r="C72" s="1"/>
  <c r="E72"/>
  <c r="K73" s="1"/>
  <c r="D71"/>
  <c r="F71" s="1"/>
  <c r="L65" i="5"/>
  <c r="C65" s="1"/>
  <c r="K66"/>
  <c r="E66" s="1"/>
  <c r="D64"/>
  <c r="F64" s="1"/>
  <c r="G83" i="4"/>
  <c r="E83"/>
  <c r="F84" s="1"/>
  <c r="D82"/>
  <c r="C82"/>
  <c r="D78" i="1" l="1"/>
  <c r="E78"/>
  <c r="K79" s="1"/>
  <c r="L79" s="1"/>
  <c r="C79" s="1"/>
  <c r="D72" i="6"/>
  <c r="F72" s="1"/>
  <c r="E73"/>
  <c r="K74" s="1"/>
  <c r="L73"/>
  <c r="C73" s="1"/>
  <c r="D65" i="5"/>
  <c r="F65" s="1"/>
  <c r="L66"/>
  <c r="C66" s="1"/>
  <c r="G84" i="4"/>
  <c r="E84"/>
  <c r="F85" s="1"/>
  <c r="D83"/>
  <c r="C83"/>
  <c r="D79" i="1" l="1"/>
  <c r="E79"/>
  <c r="K80" s="1"/>
  <c r="L80" s="1"/>
  <c r="C80" s="1"/>
  <c r="E74" i="6"/>
  <c r="K75" s="1"/>
  <c r="L74"/>
  <c r="C74" s="1"/>
  <c r="D73"/>
  <c r="F73" s="1"/>
  <c r="D66" i="5"/>
  <c r="F66" s="1"/>
  <c r="K67"/>
  <c r="G85" i="4"/>
  <c r="E85"/>
  <c r="F86" s="1"/>
  <c r="D84"/>
  <c r="C84"/>
  <c r="D80" i="1" l="1"/>
  <c r="E80"/>
  <c r="K81" s="1"/>
  <c r="L81" s="1"/>
  <c r="C81" s="1"/>
  <c r="L75" i="6"/>
  <c r="C75" s="1"/>
  <c r="E75"/>
  <c r="K76" s="1"/>
  <c r="D74"/>
  <c r="F74" s="1"/>
  <c r="L67" i="5"/>
  <c r="C67" s="1"/>
  <c r="E67"/>
  <c r="K68" s="1"/>
  <c r="E68" s="1"/>
  <c r="G86" i="4"/>
  <c r="E86"/>
  <c r="F87" s="1"/>
  <c r="D85"/>
  <c r="C85"/>
  <c r="D67" i="5" l="1"/>
  <c r="F67" s="1"/>
  <c r="D81" i="1"/>
  <c r="E81"/>
  <c r="K82" s="1"/>
  <c r="L82" s="1"/>
  <c r="C82" s="1"/>
  <c r="D75" i="6"/>
  <c r="F75" s="1"/>
  <c r="E76"/>
  <c r="K77" s="1"/>
  <c r="L76"/>
  <c r="C76" s="1"/>
  <c r="K69" i="5"/>
  <c r="E69" s="1"/>
  <c r="L68"/>
  <c r="C68" s="1"/>
  <c r="G87" i="4"/>
  <c r="E87"/>
  <c r="F88" s="1"/>
  <c r="D86"/>
  <c r="C86"/>
  <c r="D82" i="1" l="1"/>
  <c r="E82"/>
  <c r="K83" s="1"/>
  <c r="E83" s="1"/>
  <c r="L77" i="6"/>
  <c r="C77" s="1"/>
  <c r="E77"/>
  <c r="K78" s="1"/>
  <c r="D76"/>
  <c r="F76" s="1"/>
  <c r="L69" i="5"/>
  <c r="C69" s="1"/>
  <c r="D68"/>
  <c r="F68" s="1"/>
  <c r="G88" i="4"/>
  <c r="E88"/>
  <c r="F89" s="1"/>
  <c r="D87"/>
  <c r="C87"/>
  <c r="L83" i="1" l="1"/>
  <c r="D77" i="6"/>
  <c r="F77" s="1"/>
  <c r="L78"/>
  <c r="C78" s="1"/>
  <c r="E78"/>
  <c r="K79" s="1"/>
  <c r="D69" i="5"/>
  <c r="F69" s="1"/>
  <c r="K70"/>
  <c r="E70" s="1"/>
  <c r="G89" i="4"/>
  <c r="E89"/>
  <c r="F90" s="1"/>
  <c r="D88"/>
  <c r="C88"/>
  <c r="C83" i="1" l="1"/>
  <c r="D83"/>
  <c r="D78" i="6"/>
  <c r="F78" s="1"/>
  <c r="E79"/>
  <c r="K80" s="1"/>
  <c r="L79"/>
  <c r="C79" s="1"/>
  <c r="L70" i="5"/>
  <c r="C70" s="1"/>
  <c r="K71"/>
  <c r="G90" i="4"/>
  <c r="E90"/>
  <c r="F91" s="1"/>
  <c r="D89"/>
  <c r="C89"/>
  <c r="K84" i="1" l="1"/>
  <c r="L80" i="6"/>
  <c r="C80" s="1"/>
  <c r="E80"/>
  <c r="K81" s="1"/>
  <c r="D79"/>
  <c r="F79" s="1"/>
  <c r="L71" i="5"/>
  <c r="C71" s="1"/>
  <c r="E71"/>
  <c r="K72" s="1"/>
  <c r="E72" s="1"/>
  <c r="D70"/>
  <c r="F70" s="1"/>
  <c r="G91" i="4"/>
  <c r="E91"/>
  <c r="F92" s="1"/>
  <c r="D90"/>
  <c r="C90"/>
  <c r="D71" i="5" l="1"/>
  <c r="F71" s="1"/>
  <c r="E84" i="1"/>
  <c r="L84"/>
  <c r="D80" i="6"/>
  <c r="F80" s="1"/>
  <c r="L81"/>
  <c r="C81" s="1"/>
  <c r="E81"/>
  <c r="K82" s="1"/>
  <c r="K73" i="5"/>
  <c r="E73" s="1"/>
  <c r="L72"/>
  <c r="C72" s="1"/>
  <c r="G92" i="4"/>
  <c r="E92"/>
  <c r="F93" s="1"/>
  <c r="D91"/>
  <c r="C91"/>
  <c r="K85" i="1" l="1"/>
  <c r="C84"/>
  <c r="D84"/>
  <c r="D81" i="6"/>
  <c r="F81" s="1"/>
  <c r="E82"/>
  <c r="K83" s="1"/>
  <c r="L82"/>
  <c r="C82" s="1"/>
  <c r="L73" i="5"/>
  <c r="C73" s="1"/>
  <c r="D72"/>
  <c r="F72" s="1"/>
  <c r="G93" i="4"/>
  <c r="E93"/>
  <c r="F94" s="1"/>
  <c r="D92"/>
  <c r="C92"/>
  <c r="E85" i="1" l="1"/>
  <c r="L85"/>
  <c r="L83" i="6"/>
  <c r="C83" s="1"/>
  <c r="E83"/>
  <c r="K84" s="1"/>
  <c r="D82"/>
  <c r="F82" s="1"/>
  <c r="D73" i="5"/>
  <c r="F73" s="1"/>
  <c r="K74"/>
  <c r="E74" s="1"/>
  <c r="D93" i="4"/>
  <c r="C93"/>
  <c r="G94"/>
  <c r="E94"/>
  <c r="F95" s="1"/>
  <c r="K86" i="1" l="1"/>
  <c r="C85"/>
  <c r="D85"/>
  <c r="D83" i="6"/>
  <c r="F83" s="1"/>
  <c r="L84"/>
  <c r="C84" s="1"/>
  <c r="E84"/>
  <c r="K85" s="1"/>
  <c r="L74" i="5"/>
  <c r="C74" s="1"/>
  <c r="K75"/>
  <c r="D94" i="4"/>
  <c r="C94"/>
  <c r="G95"/>
  <c r="E95"/>
  <c r="F96" s="1"/>
  <c r="E86" i="1" l="1"/>
  <c r="L86"/>
  <c r="D84" i="6"/>
  <c r="F84" s="1"/>
  <c r="L85"/>
  <c r="C85" s="1"/>
  <c r="E85"/>
  <c r="K86" s="1"/>
  <c r="L75" i="5"/>
  <c r="C75" s="1"/>
  <c r="E75"/>
  <c r="K76" s="1"/>
  <c r="E76" s="1"/>
  <c r="D74"/>
  <c r="F74" s="1"/>
  <c r="D95" i="4"/>
  <c r="C95"/>
  <c r="G96"/>
  <c r="E96"/>
  <c r="F97" s="1"/>
  <c r="D75" i="5" l="1"/>
  <c r="F75" s="1"/>
  <c r="K87" i="1"/>
  <c r="C86"/>
  <c r="D86"/>
  <c r="D85" i="6"/>
  <c r="F85" s="1"/>
  <c r="E86"/>
  <c r="K87" s="1"/>
  <c r="L86"/>
  <c r="C86" s="1"/>
  <c r="K77" i="5"/>
  <c r="E77" s="1"/>
  <c r="L76"/>
  <c r="C76" s="1"/>
  <c r="D96" i="4"/>
  <c r="C96"/>
  <c r="G97"/>
  <c r="E97"/>
  <c r="F98" s="1"/>
  <c r="E87" i="1" l="1"/>
  <c r="L87"/>
  <c r="L87" i="6"/>
  <c r="C87" s="1"/>
  <c r="E87"/>
  <c r="K88" s="1"/>
  <c r="D86"/>
  <c r="F86" s="1"/>
  <c r="L77" i="5"/>
  <c r="C77" s="1"/>
  <c r="D76"/>
  <c r="F76" s="1"/>
  <c r="D97" i="4"/>
  <c r="C97"/>
  <c r="G98"/>
  <c r="E98"/>
  <c r="F99" s="1"/>
  <c r="K88" i="1" l="1"/>
  <c r="C87"/>
  <c r="D87"/>
  <c r="D87" i="6"/>
  <c r="F87" s="1"/>
  <c r="E88"/>
  <c r="K89" s="1"/>
  <c r="L88"/>
  <c r="C88" s="1"/>
  <c r="D77" i="5"/>
  <c r="F77" s="1"/>
  <c r="K78"/>
  <c r="E78" s="1"/>
  <c r="D98" i="4"/>
  <c r="C98"/>
  <c r="G99"/>
  <c r="E99"/>
  <c r="F100" s="1"/>
  <c r="E88" i="1" l="1"/>
  <c r="L88"/>
  <c r="E89" i="6"/>
  <c r="K90" s="1"/>
  <c r="L89"/>
  <c r="C89" s="1"/>
  <c r="D88"/>
  <c r="F88" s="1"/>
  <c r="L78" i="5"/>
  <c r="C78" s="1"/>
  <c r="K79"/>
  <c r="D99" i="4"/>
  <c r="C99"/>
  <c r="G100"/>
  <c r="E100"/>
  <c r="F101" s="1"/>
  <c r="K89" i="1" l="1"/>
  <c r="C88"/>
  <c r="D88"/>
  <c r="E90" i="6"/>
  <c r="K91" s="1"/>
  <c r="L90"/>
  <c r="C90" s="1"/>
  <c r="D89"/>
  <c r="F89" s="1"/>
  <c r="L79" i="5"/>
  <c r="C79" s="1"/>
  <c r="E79"/>
  <c r="K80" s="1"/>
  <c r="E80" s="1"/>
  <c r="D79"/>
  <c r="F79" s="1"/>
  <c r="D78"/>
  <c r="F78" s="1"/>
  <c r="D100" i="4"/>
  <c r="C100"/>
  <c r="G101"/>
  <c r="E101"/>
  <c r="F102" s="1"/>
  <c r="L89" i="1" l="1"/>
  <c r="E89"/>
  <c r="E91" i="6"/>
  <c r="K92" s="1"/>
  <c r="L91"/>
  <c r="C91" s="1"/>
  <c r="D90"/>
  <c r="F90" s="1"/>
  <c r="K81" i="5"/>
  <c r="E81" s="1"/>
  <c r="L80"/>
  <c r="C80" s="1"/>
  <c r="D101" i="4"/>
  <c r="C101"/>
  <c r="G102"/>
  <c r="E102"/>
  <c r="F103" s="1"/>
  <c r="C89" i="1" l="1"/>
  <c r="D89"/>
  <c r="K90"/>
  <c r="E92" i="6"/>
  <c r="K93" s="1"/>
  <c r="L92"/>
  <c r="C92" s="1"/>
  <c r="D91"/>
  <c r="F91" s="1"/>
  <c r="L81" i="5"/>
  <c r="C81" s="1"/>
  <c r="D80"/>
  <c r="F80" s="1"/>
  <c r="D102" i="4"/>
  <c r="C102"/>
  <c r="G103"/>
  <c r="E103"/>
  <c r="F104" s="1"/>
  <c r="E90" i="1" l="1"/>
  <c r="L90"/>
  <c r="E93" i="6"/>
  <c r="K94" s="1"/>
  <c r="L93"/>
  <c r="C93" s="1"/>
  <c r="D92"/>
  <c r="F92" s="1"/>
  <c r="D81" i="5"/>
  <c r="F81" s="1"/>
  <c r="K82"/>
  <c r="E82" s="1"/>
  <c r="D103" i="4"/>
  <c r="C103"/>
  <c r="G104"/>
  <c r="E104"/>
  <c r="F105" s="1"/>
  <c r="K91" i="1" l="1"/>
  <c r="C90"/>
  <c r="D90"/>
  <c r="E94" i="6"/>
  <c r="K95" s="1"/>
  <c r="L94"/>
  <c r="C94" s="1"/>
  <c r="D93"/>
  <c r="F93" s="1"/>
  <c r="L82" i="5"/>
  <c r="C82" s="1"/>
  <c r="K83"/>
  <c r="D104" i="4"/>
  <c r="C104"/>
  <c r="G105"/>
  <c r="E105"/>
  <c r="F106" s="1"/>
  <c r="E91" i="1" l="1"/>
  <c r="L91"/>
  <c r="E95" i="6"/>
  <c r="K96" s="1"/>
  <c r="L95"/>
  <c r="C95" s="1"/>
  <c r="D94"/>
  <c r="F94" s="1"/>
  <c r="L83" i="5"/>
  <c r="C83" s="1"/>
  <c r="E83"/>
  <c r="K84" s="1"/>
  <c r="E84" s="1"/>
  <c r="D82"/>
  <c r="F82" s="1"/>
  <c r="D105" i="4"/>
  <c r="C105"/>
  <c r="G106"/>
  <c r="E106"/>
  <c r="F107" s="1"/>
  <c r="D83" i="5" l="1"/>
  <c r="F83" s="1"/>
  <c r="K92" i="1"/>
  <c r="C91"/>
  <c r="D91"/>
  <c r="E96" i="6"/>
  <c r="K97" s="1"/>
  <c r="L96"/>
  <c r="C96" s="1"/>
  <c r="D95"/>
  <c r="F95" s="1"/>
  <c r="K85" i="5"/>
  <c r="E85" s="1"/>
  <c r="L84"/>
  <c r="C84" s="1"/>
  <c r="D106" i="4"/>
  <c r="C106"/>
  <c r="G107"/>
  <c r="E107"/>
  <c r="F108" s="1"/>
  <c r="E92" i="1" l="1"/>
  <c r="L92"/>
  <c r="E97" i="6"/>
  <c r="K98" s="1"/>
  <c r="L97"/>
  <c r="C97" s="1"/>
  <c r="D96"/>
  <c r="F96" s="1"/>
  <c r="L85" i="5"/>
  <c r="C85" s="1"/>
  <c r="D84"/>
  <c r="F84" s="1"/>
  <c r="D107" i="4"/>
  <c r="C107"/>
  <c r="G108"/>
  <c r="E108"/>
  <c r="F109" s="1"/>
  <c r="K93" i="1" l="1"/>
  <c r="C92"/>
  <c r="D92"/>
  <c r="E98" i="6"/>
  <c r="K99" s="1"/>
  <c r="L98"/>
  <c r="C98" s="1"/>
  <c r="D97"/>
  <c r="F97" s="1"/>
  <c r="D85" i="5"/>
  <c r="F85" s="1"/>
  <c r="K86"/>
  <c r="D108" i="4"/>
  <c r="C108"/>
  <c r="G109"/>
  <c r="E109"/>
  <c r="F110" s="1"/>
  <c r="E93" i="1" l="1"/>
  <c r="L93"/>
  <c r="L99" i="6"/>
  <c r="C99" s="1"/>
  <c r="E99"/>
  <c r="K100" s="1"/>
  <c r="D98"/>
  <c r="F98" s="1"/>
  <c r="E86" i="5"/>
  <c r="K87" s="1"/>
  <c r="L86"/>
  <c r="C86" s="1"/>
  <c r="D109" i="4"/>
  <c r="C109"/>
  <c r="G110"/>
  <c r="E110"/>
  <c r="F111" s="1"/>
  <c r="K94" i="1" l="1"/>
  <c r="C93"/>
  <c r="D93"/>
  <c r="D99" i="6"/>
  <c r="F99" s="1"/>
  <c r="L100"/>
  <c r="C100" s="1"/>
  <c r="E100"/>
  <c r="K101" s="1"/>
  <c r="E87" i="5"/>
  <c r="K88" s="1"/>
  <c r="E88" s="1"/>
  <c r="K89" s="1"/>
  <c r="E89" s="1"/>
  <c r="L87"/>
  <c r="C87" s="1"/>
  <c r="D86"/>
  <c r="F86" s="1"/>
  <c r="D110" i="4"/>
  <c r="C110"/>
  <c r="G111"/>
  <c r="E111"/>
  <c r="F112" s="1"/>
  <c r="D87" i="5" l="1"/>
  <c r="F87" s="1"/>
  <c r="E94" i="1"/>
  <c r="L94"/>
  <c r="D100" i="6"/>
  <c r="F100" s="1"/>
  <c r="L101"/>
  <c r="C101" s="1"/>
  <c r="E101"/>
  <c r="K102" s="1"/>
  <c r="L88" i="5"/>
  <c r="C88" s="1"/>
  <c r="L89"/>
  <c r="D111" i="4"/>
  <c r="C111"/>
  <c r="G112"/>
  <c r="E112"/>
  <c r="F113" s="1"/>
  <c r="C89" i="5" l="1"/>
  <c r="D88"/>
  <c r="F88" s="1"/>
  <c r="K95" i="1"/>
  <c r="C94"/>
  <c r="D94"/>
  <c r="D101" i="6"/>
  <c r="F101" s="1"/>
  <c r="E102"/>
  <c r="K103" s="1"/>
  <c r="L102"/>
  <c r="C102" s="1"/>
  <c r="D89" i="5"/>
  <c r="F89" s="1"/>
  <c r="K90"/>
  <c r="E90" s="1"/>
  <c r="D112" i="4"/>
  <c r="C112"/>
  <c r="G113"/>
  <c r="E113"/>
  <c r="F114" s="1"/>
  <c r="E95" i="1" l="1"/>
  <c r="L95"/>
  <c r="L103" i="6"/>
  <c r="C103" s="1"/>
  <c r="E103"/>
  <c r="K104" s="1"/>
  <c r="D102"/>
  <c r="F102" s="1"/>
  <c r="L90" i="5"/>
  <c r="C90" s="1"/>
  <c r="K91"/>
  <c r="D113" i="4"/>
  <c r="C113"/>
  <c r="G114"/>
  <c r="E114"/>
  <c r="F115" s="1"/>
  <c r="K96" i="1" l="1"/>
  <c r="C95"/>
  <c r="D95"/>
  <c r="D103" i="6"/>
  <c r="F103" s="1"/>
  <c r="E104"/>
  <c r="K105" s="1"/>
  <c r="L104"/>
  <c r="C104" s="1"/>
  <c r="L91" i="5"/>
  <c r="C91" s="1"/>
  <c r="E91"/>
  <c r="K92" s="1"/>
  <c r="E92" s="1"/>
  <c r="D90"/>
  <c r="F90" s="1"/>
  <c r="D114" i="4"/>
  <c r="C114"/>
  <c r="G115"/>
  <c r="E115"/>
  <c r="F116" s="1"/>
  <c r="D91" i="5" l="1"/>
  <c r="F91" s="1"/>
  <c r="E96" i="1"/>
  <c r="L96"/>
  <c r="L105" i="6"/>
  <c r="C105" s="1"/>
  <c r="E105"/>
  <c r="K106" s="1"/>
  <c r="D104"/>
  <c r="F104" s="1"/>
  <c r="K93" i="5"/>
  <c r="E93" s="1"/>
  <c r="L92"/>
  <c r="C92" s="1"/>
  <c r="D115" i="4"/>
  <c r="C115"/>
  <c r="G116"/>
  <c r="E116"/>
  <c r="F117" s="1"/>
  <c r="K97" i="1" l="1"/>
  <c r="C96"/>
  <c r="D96"/>
  <c r="D105" i="6"/>
  <c r="F105" s="1"/>
  <c r="E106"/>
  <c r="K107" s="1"/>
  <c r="L106"/>
  <c r="C106" s="1"/>
  <c r="L93" i="5"/>
  <c r="C93" s="1"/>
  <c r="D92"/>
  <c r="F92" s="1"/>
  <c r="D116" i="4"/>
  <c r="C116"/>
  <c r="G117"/>
  <c r="E117"/>
  <c r="F118" s="1"/>
  <c r="L97" i="1" l="1"/>
  <c r="E97"/>
  <c r="L107" i="6"/>
  <c r="C107" s="1"/>
  <c r="E107"/>
  <c r="K108" s="1"/>
  <c r="D106"/>
  <c r="F106" s="1"/>
  <c r="D93" i="5"/>
  <c r="F93" s="1"/>
  <c r="K94"/>
  <c r="E94" s="1"/>
  <c r="D117" i="4"/>
  <c r="C117"/>
  <c r="G118"/>
  <c r="E118"/>
  <c r="F119" s="1"/>
  <c r="C97" i="1" l="1"/>
  <c r="D97"/>
  <c r="K98"/>
  <c r="D107" i="6"/>
  <c r="F107" s="1"/>
  <c r="L108"/>
  <c r="C108" s="1"/>
  <c r="E108"/>
  <c r="K109" s="1"/>
  <c r="L94" i="5"/>
  <c r="C94" s="1"/>
  <c r="K95"/>
  <c r="D118" i="4"/>
  <c r="C118"/>
  <c r="G119"/>
  <c r="E119"/>
  <c r="F120" s="1"/>
  <c r="E98" i="1" l="1"/>
  <c r="L98"/>
  <c r="D108" i="6"/>
  <c r="F108" s="1"/>
  <c r="L109"/>
  <c r="C109" s="1"/>
  <c r="E109"/>
  <c r="K110" s="1"/>
  <c r="L95" i="5"/>
  <c r="C95" s="1"/>
  <c r="E95"/>
  <c r="K96" s="1"/>
  <c r="E96" s="1"/>
  <c r="D95"/>
  <c r="F95" s="1"/>
  <c r="D94"/>
  <c r="F94" s="1"/>
  <c r="D119" i="4"/>
  <c r="C119"/>
  <c r="G120"/>
  <c r="E120"/>
  <c r="F121" s="1"/>
  <c r="K99" i="1" l="1"/>
  <c r="C98"/>
  <c r="D98"/>
  <c r="D109" i="6"/>
  <c r="F109" s="1"/>
  <c r="L110"/>
  <c r="C110" s="1"/>
  <c r="E110"/>
  <c r="K111" s="1"/>
  <c r="K97" i="5"/>
  <c r="E97" s="1"/>
  <c r="L96"/>
  <c r="C96" s="1"/>
  <c r="D120" i="4"/>
  <c r="C120"/>
  <c r="G121"/>
  <c r="E121"/>
  <c r="F122" s="1"/>
  <c r="L99" i="1" l="1"/>
  <c r="E99"/>
  <c r="D110" i="6"/>
  <c r="F110" s="1"/>
  <c r="E111"/>
  <c r="K112" s="1"/>
  <c r="L111"/>
  <c r="C111" s="1"/>
  <c r="L97" i="5"/>
  <c r="C97" s="1"/>
  <c r="D96"/>
  <c r="F96" s="1"/>
  <c r="D121" i="4"/>
  <c r="C121"/>
  <c r="G122"/>
  <c r="E122"/>
  <c r="F123" s="1"/>
  <c r="C99" i="1" l="1"/>
  <c r="D99"/>
  <c r="K100"/>
  <c r="E112" i="6"/>
  <c r="K113" s="1"/>
  <c r="L112"/>
  <c r="C112" s="1"/>
  <c r="D111"/>
  <c r="F111" s="1"/>
  <c r="D97" i="5"/>
  <c r="F97" s="1"/>
  <c r="K98"/>
  <c r="E98" s="1"/>
  <c r="D122" i="4"/>
  <c r="C122"/>
  <c r="G123"/>
  <c r="E123"/>
  <c r="F124" s="1"/>
  <c r="L100" i="1" l="1"/>
  <c r="E100"/>
  <c r="L113" i="6"/>
  <c r="C113" s="1"/>
  <c r="E113"/>
  <c r="K114" s="1"/>
  <c r="D112"/>
  <c r="F112" s="1"/>
  <c r="L98" i="5"/>
  <c r="C98" s="1"/>
  <c r="K99"/>
  <c r="D123" i="4"/>
  <c r="C123"/>
  <c r="G124"/>
  <c r="E124"/>
  <c r="F125" s="1"/>
  <c r="C100" i="1" l="1"/>
  <c r="D100"/>
  <c r="K101"/>
  <c r="D113" i="6"/>
  <c r="F113" s="1"/>
  <c r="L114"/>
  <c r="C114" s="1"/>
  <c r="E114"/>
  <c r="K115" s="1"/>
  <c r="L99" i="5"/>
  <c r="C99" s="1"/>
  <c r="E99"/>
  <c r="K100" s="1"/>
  <c r="E100" s="1"/>
  <c r="D99"/>
  <c r="F99" s="1"/>
  <c r="D98"/>
  <c r="F98" s="1"/>
  <c r="D124" i="4"/>
  <c r="C124"/>
  <c r="G125"/>
  <c r="E125"/>
  <c r="F126" s="1"/>
  <c r="L101" i="1" l="1"/>
  <c r="E101"/>
  <c r="D114" i="6"/>
  <c r="F114" s="1"/>
  <c r="L115"/>
  <c r="C115" s="1"/>
  <c r="E115"/>
  <c r="K116" s="1"/>
  <c r="K101" i="5"/>
  <c r="E101" s="1"/>
  <c r="L100"/>
  <c r="C100" s="1"/>
  <c r="D125" i="4"/>
  <c r="C125"/>
  <c r="G126"/>
  <c r="E126"/>
  <c r="F127" s="1"/>
  <c r="C101" i="1" l="1"/>
  <c r="D101"/>
  <c r="K102"/>
  <c r="D115" i="6"/>
  <c r="F115" s="1"/>
  <c r="E116"/>
  <c r="K117" s="1"/>
  <c r="L116"/>
  <c r="C116" s="1"/>
  <c r="L101" i="5"/>
  <c r="C101" s="1"/>
  <c r="D100"/>
  <c r="F100" s="1"/>
  <c r="D126" i="4"/>
  <c r="C126"/>
  <c r="G127"/>
  <c r="E127"/>
  <c r="F128" s="1"/>
  <c r="E102" i="1" l="1"/>
  <c r="L102"/>
  <c r="E117" i="6"/>
  <c r="K118" s="1"/>
  <c r="L117"/>
  <c r="C117" s="1"/>
  <c r="D116"/>
  <c r="F116" s="1"/>
  <c r="D101" i="5"/>
  <c r="F101" s="1"/>
  <c r="K102"/>
  <c r="E102" s="1"/>
  <c r="D127" i="4"/>
  <c r="C127"/>
  <c r="G128"/>
  <c r="E128"/>
  <c r="F129" s="1"/>
  <c r="K103" i="1" l="1"/>
  <c r="C102"/>
  <c r="D102"/>
  <c r="L118" i="6"/>
  <c r="C118" s="1"/>
  <c r="E118"/>
  <c r="K119" s="1"/>
  <c r="D117"/>
  <c r="F117" s="1"/>
  <c r="L102" i="5"/>
  <c r="C102" s="1"/>
  <c r="K103"/>
  <c r="D128" i="4"/>
  <c r="C128"/>
  <c r="G129"/>
  <c r="E129"/>
  <c r="F130" s="1"/>
  <c r="L103" i="1" l="1"/>
  <c r="E103"/>
  <c r="D118" i="6"/>
  <c r="F118" s="1"/>
  <c r="L119"/>
  <c r="C119" s="1"/>
  <c r="E119"/>
  <c r="K120" s="1"/>
  <c r="L103" i="5"/>
  <c r="C103" s="1"/>
  <c r="E103"/>
  <c r="K104" s="1"/>
  <c r="E104" s="1"/>
  <c r="D103"/>
  <c r="F103" s="1"/>
  <c r="D102"/>
  <c r="F102" s="1"/>
  <c r="D129" i="4"/>
  <c r="C129"/>
  <c r="G130"/>
  <c r="E130"/>
  <c r="F131" s="1"/>
  <c r="C103" i="1" l="1"/>
  <c r="D103"/>
  <c r="K104"/>
  <c r="D119" i="6"/>
  <c r="F119" s="1"/>
  <c r="L120"/>
  <c r="C120" s="1"/>
  <c r="E120"/>
  <c r="K121" s="1"/>
  <c r="K105" i="5"/>
  <c r="E105" s="1"/>
  <c r="L104"/>
  <c r="C104" s="1"/>
  <c r="D130" i="4"/>
  <c r="C130"/>
  <c r="G131"/>
  <c r="E131"/>
  <c r="F132" s="1"/>
  <c r="E104" i="1" l="1"/>
  <c r="L104"/>
  <c r="D120" i="6"/>
  <c r="F120" s="1"/>
  <c r="E121"/>
  <c r="K122" s="1"/>
  <c r="L121"/>
  <c r="C121" s="1"/>
  <c r="L105" i="5"/>
  <c r="C105" s="1"/>
  <c r="K106"/>
  <c r="E106" s="1"/>
  <c r="D104"/>
  <c r="F104" s="1"/>
  <c r="D131" i="4"/>
  <c r="C131"/>
  <c r="G132"/>
  <c r="E132"/>
  <c r="F133" s="1"/>
  <c r="K105" i="1" l="1"/>
  <c r="C104"/>
  <c r="D104"/>
  <c r="E122" i="6"/>
  <c r="K123" s="1"/>
  <c r="L122"/>
  <c r="C122" s="1"/>
  <c r="D121"/>
  <c r="F121" s="1"/>
  <c r="D105" i="5"/>
  <c r="F105" s="1"/>
  <c r="L106"/>
  <c r="C106" s="1"/>
  <c r="D132" i="4"/>
  <c r="C132"/>
  <c r="G133"/>
  <c r="E133"/>
  <c r="F134" s="1"/>
  <c r="L105" i="1" l="1"/>
  <c r="E105"/>
  <c r="L123" i="6"/>
  <c r="C123" s="1"/>
  <c r="E123"/>
  <c r="K124" s="1"/>
  <c r="D122"/>
  <c r="F122" s="1"/>
  <c r="D106" i="5"/>
  <c r="F106" s="1"/>
  <c r="K107"/>
  <c r="D133" i="4"/>
  <c r="C133"/>
  <c r="G134"/>
  <c r="E134"/>
  <c r="F135" s="1"/>
  <c r="C105" i="1" l="1"/>
  <c r="D105"/>
  <c r="K106"/>
  <c r="D123" i="6"/>
  <c r="F123" s="1"/>
  <c r="L124"/>
  <c r="C124" s="1"/>
  <c r="E124"/>
  <c r="K125" s="1"/>
  <c r="L107" i="5"/>
  <c r="C107" s="1"/>
  <c r="E107"/>
  <c r="K108" s="1"/>
  <c r="E108" s="1"/>
  <c r="D134" i="4"/>
  <c r="C134"/>
  <c r="G135"/>
  <c r="E135"/>
  <c r="F136" s="1"/>
  <c r="D107" i="5" l="1"/>
  <c r="F107" s="1"/>
  <c r="L106" i="1"/>
  <c r="E106"/>
  <c r="D124" i="6"/>
  <c r="F124" s="1"/>
  <c r="L125"/>
  <c r="C125" s="1"/>
  <c r="E125"/>
  <c r="K126" s="1"/>
  <c r="K109" i="5"/>
  <c r="E109" s="1"/>
  <c r="L108"/>
  <c r="C108" s="1"/>
  <c r="D135" i="4"/>
  <c r="C135"/>
  <c r="G136"/>
  <c r="E136"/>
  <c r="F137" s="1"/>
  <c r="C106" i="1" l="1"/>
  <c r="D106"/>
  <c r="K107"/>
  <c r="D125" i="6"/>
  <c r="F125" s="1"/>
  <c r="E126"/>
  <c r="K127" s="1"/>
  <c r="L126"/>
  <c r="C126" s="1"/>
  <c r="L109" i="5"/>
  <c r="C109" s="1"/>
  <c r="K110"/>
  <c r="E110" s="1"/>
  <c r="D108"/>
  <c r="F108" s="1"/>
  <c r="D136" i="4"/>
  <c r="C136"/>
  <c r="G137"/>
  <c r="E137"/>
  <c r="F138" s="1"/>
  <c r="E107" i="1" l="1"/>
  <c r="L107"/>
  <c r="E127" i="6"/>
  <c r="K128" s="1"/>
  <c r="L127"/>
  <c r="C127" s="1"/>
  <c r="D126"/>
  <c r="F126" s="1"/>
  <c r="D109" i="5"/>
  <c r="F109" s="1"/>
  <c r="L110"/>
  <c r="C110" s="1"/>
  <c r="D137" i="4"/>
  <c r="C137"/>
  <c r="G138"/>
  <c r="E138"/>
  <c r="F139" s="1"/>
  <c r="K108" i="1" l="1"/>
  <c r="C107"/>
  <c r="D107"/>
  <c r="E128" i="6"/>
  <c r="K129" s="1"/>
  <c r="L128"/>
  <c r="C128" s="1"/>
  <c r="D127"/>
  <c r="F127" s="1"/>
  <c r="D110" i="5"/>
  <c r="F110" s="1"/>
  <c r="K111"/>
  <c r="D138" i="4"/>
  <c r="C138"/>
  <c r="G139"/>
  <c r="E139"/>
  <c r="F140" s="1"/>
  <c r="L108" i="1" l="1"/>
  <c r="E108"/>
  <c r="L129" i="6"/>
  <c r="C129" s="1"/>
  <c r="E129"/>
  <c r="K130" s="1"/>
  <c r="D128"/>
  <c r="F128" s="1"/>
  <c r="L111" i="5"/>
  <c r="C111" s="1"/>
  <c r="E111"/>
  <c r="K112" s="1"/>
  <c r="E112" s="1"/>
  <c r="D139" i="4"/>
  <c r="C139"/>
  <c r="G140"/>
  <c r="E140"/>
  <c r="F141" s="1"/>
  <c r="D111" i="5" l="1"/>
  <c r="F111" s="1"/>
  <c r="C108" i="1"/>
  <c r="D108"/>
  <c r="K109"/>
  <c r="D129" i="6"/>
  <c r="F129" s="1"/>
  <c r="L130"/>
  <c r="C130" s="1"/>
  <c r="E130"/>
  <c r="K131" s="1"/>
  <c r="K113" i="5"/>
  <c r="E113" s="1"/>
  <c r="L112"/>
  <c r="C112" s="1"/>
  <c r="D140" i="4"/>
  <c r="C140"/>
  <c r="G141"/>
  <c r="E141"/>
  <c r="F142" s="1"/>
  <c r="E109" i="1" l="1"/>
  <c r="L109"/>
  <c r="D130" i="6"/>
  <c r="F130" s="1"/>
  <c r="L131"/>
  <c r="C131" s="1"/>
  <c r="E131"/>
  <c r="K132" s="1"/>
  <c r="L113" i="5"/>
  <c r="C113" s="1"/>
  <c r="D112"/>
  <c r="F112" s="1"/>
  <c r="D141" i="4"/>
  <c r="C141"/>
  <c r="G142"/>
  <c r="E142"/>
  <c r="F143" s="1"/>
  <c r="K110" i="1" l="1"/>
  <c r="C109"/>
  <c r="D109"/>
  <c r="D131" i="6"/>
  <c r="F131" s="1"/>
  <c r="E132"/>
  <c r="K133" s="1"/>
  <c r="L132"/>
  <c r="C132" s="1"/>
  <c r="D113" i="5"/>
  <c r="F113" s="1"/>
  <c r="K114"/>
  <c r="E114" s="1"/>
  <c r="D142" i="4"/>
  <c r="C142"/>
  <c r="G143"/>
  <c r="E143"/>
  <c r="F144" s="1"/>
  <c r="L110" i="1" l="1"/>
  <c r="E110"/>
  <c r="E133" i="6"/>
  <c r="K134" s="1"/>
  <c r="L133"/>
  <c r="C133" s="1"/>
  <c r="D132"/>
  <c r="F132" s="1"/>
  <c r="L114" i="5"/>
  <c r="C114" s="1"/>
  <c r="K115"/>
  <c r="D143" i="4"/>
  <c r="C143"/>
  <c r="G144"/>
  <c r="E144"/>
  <c r="F145" s="1"/>
  <c r="C110" i="1" l="1"/>
  <c r="D110"/>
  <c r="K111"/>
  <c r="E134" i="6"/>
  <c r="K135" s="1"/>
  <c r="L134"/>
  <c r="C134" s="1"/>
  <c r="D133"/>
  <c r="F133" s="1"/>
  <c r="L115" i="5"/>
  <c r="C115" s="1"/>
  <c r="E115"/>
  <c r="K116" s="1"/>
  <c r="E116" s="1"/>
  <c r="D114"/>
  <c r="F114" s="1"/>
  <c r="D144" i="4"/>
  <c r="C144"/>
  <c r="G145"/>
  <c r="E145"/>
  <c r="F146" s="1"/>
  <c r="D115" i="5" l="1"/>
  <c r="F115" s="1"/>
  <c r="E111" i="1"/>
  <c r="L111"/>
  <c r="L135" i="6"/>
  <c r="C135" s="1"/>
  <c r="E135"/>
  <c r="K136" s="1"/>
  <c r="D134"/>
  <c r="F134" s="1"/>
  <c r="K117" i="5"/>
  <c r="E117" s="1"/>
  <c r="L116"/>
  <c r="C116" s="1"/>
  <c r="D145" i="4"/>
  <c r="C145"/>
  <c r="G146"/>
  <c r="E146"/>
  <c r="F147" s="1"/>
  <c r="K112" i="1" l="1"/>
  <c r="C111"/>
  <c r="D111"/>
  <c r="D135" i="6"/>
  <c r="F135" s="1"/>
  <c r="L136"/>
  <c r="C136" s="1"/>
  <c r="E136"/>
  <c r="K137" s="1"/>
  <c r="L117" i="5"/>
  <c r="C117" s="1"/>
  <c r="K118"/>
  <c r="E118" s="1"/>
  <c r="D116"/>
  <c r="F116" s="1"/>
  <c r="D146" i="4"/>
  <c r="C146"/>
  <c r="G147"/>
  <c r="E147"/>
  <c r="F148" s="1"/>
  <c r="L112" i="1" l="1"/>
  <c r="E112"/>
  <c r="D136" i="6"/>
  <c r="F136" s="1"/>
  <c r="L137"/>
  <c r="C137" s="1"/>
  <c r="E137"/>
  <c r="K138" s="1"/>
  <c r="D117" i="5"/>
  <c r="F117" s="1"/>
  <c r="L118"/>
  <c r="C118" s="1"/>
  <c r="D147" i="4"/>
  <c r="C147"/>
  <c r="G148"/>
  <c r="E148"/>
  <c r="F149" s="1"/>
  <c r="C112" i="1" l="1"/>
  <c r="D112"/>
  <c r="K113"/>
  <c r="D137" i="6"/>
  <c r="F137" s="1"/>
  <c r="E138"/>
  <c r="K139" s="1"/>
  <c r="L138"/>
  <c r="C138" s="1"/>
  <c r="D118" i="5"/>
  <c r="F118" s="1"/>
  <c r="K119"/>
  <c r="D148" i="4"/>
  <c r="C148"/>
  <c r="G149"/>
  <c r="E149"/>
  <c r="F150" s="1"/>
  <c r="E113" i="1" l="1"/>
  <c r="L113"/>
  <c r="E139" i="6"/>
  <c r="K140" s="1"/>
  <c r="L139"/>
  <c r="C139" s="1"/>
  <c r="D138"/>
  <c r="F138" s="1"/>
  <c r="L119" i="5"/>
  <c r="C119" s="1"/>
  <c r="E119"/>
  <c r="K120" s="1"/>
  <c r="E120" s="1"/>
  <c r="D149" i="4"/>
  <c r="C149"/>
  <c r="G150"/>
  <c r="E150"/>
  <c r="F151" s="1"/>
  <c r="D119" i="5" l="1"/>
  <c r="F119" s="1"/>
  <c r="K114" i="1"/>
  <c r="C113"/>
  <c r="D113"/>
  <c r="E140" i="6"/>
  <c r="K141" s="1"/>
  <c r="L140"/>
  <c r="C140" s="1"/>
  <c r="D139"/>
  <c r="F139" s="1"/>
  <c r="K121" i="5"/>
  <c r="E121" s="1"/>
  <c r="L120"/>
  <c r="C120" s="1"/>
  <c r="D150" i="4"/>
  <c r="C150"/>
  <c r="G151"/>
  <c r="E151"/>
  <c r="F152" s="1"/>
  <c r="L114" i="1" l="1"/>
  <c r="E114"/>
  <c r="L141" i="6"/>
  <c r="C141" s="1"/>
  <c r="E141"/>
  <c r="K142" s="1"/>
  <c r="D140"/>
  <c r="F140" s="1"/>
  <c r="L121" i="5"/>
  <c r="C121" s="1"/>
  <c r="D120"/>
  <c r="F120" s="1"/>
  <c r="D151" i="4"/>
  <c r="C151"/>
  <c r="G152"/>
  <c r="E152"/>
  <c r="F153" s="1"/>
  <c r="C114" i="1" l="1"/>
  <c r="D114"/>
  <c r="K115"/>
  <c r="D141" i="6"/>
  <c r="F141" s="1"/>
  <c r="L142"/>
  <c r="C142" s="1"/>
  <c r="E142"/>
  <c r="K143" s="1"/>
  <c r="D121" i="5"/>
  <c r="F121" s="1"/>
  <c r="K122"/>
  <c r="E122" s="1"/>
  <c r="D152" i="4"/>
  <c r="C152"/>
  <c r="G153"/>
  <c r="E153"/>
  <c r="F154" s="1"/>
  <c r="E115" i="1" l="1"/>
  <c r="L115"/>
  <c r="D142" i="6"/>
  <c r="F142" s="1"/>
  <c r="L143"/>
  <c r="C143" s="1"/>
  <c r="E143"/>
  <c r="K144" s="1"/>
  <c r="L122" i="5"/>
  <c r="C122" s="1"/>
  <c r="K123"/>
  <c r="D153" i="4"/>
  <c r="C153"/>
  <c r="G154"/>
  <c r="E154"/>
  <c r="F155" s="1"/>
  <c r="K116" i="1" l="1"/>
  <c r="C115"/>
  <c r="D115"/>
  <c r="D143" i="6"/>
  <c r="F143" s="1"/>
  <c r="E144"/>
  <c r="K145" s="1"/>
  <c r="L144"/>
  <c r="C144" s="1"/>
  <c r="L123" i="5"/>
  <c r="C123" s="1"/>
  <c r="E123"/>
  <c r="K124" s="1"/>
  <c r="E124" s="1"/>
  <c r="D122"/>
  <c r="F122" s="1"/>
  <c r="D154" i="4"/>
  <c r="C154"/>
  <c r="G155"/>
  <c r="E155"/>
  <c r="F156" s="1"/>
  <c r="D123" i="5" l="1"/>
  <c r="F123" s="1"/>
  <c r="L116" i="1"/>
  <c r="E116"/>
  <c r="E145" i="6"/>
  <c r="K146" s="1"/>
  <c r="L145"/>
  <c r="C145" s="1"/>
  <c r="D144"/>
  <c r="F144" s="1"/>
  <c r="K125" i="5"/>
  <c r="E125" s="1"/>
  <c r="L124"/>
  <c r="C124" s="1"/>
  <c r="D155" i="4"/>
  <c r="C155"/>
  <c r="G156"/>
  <c r="E156"/>
  <c r="F157" s="1"/>
  <c r="C116" i="1" l="1"/>
  <c r="D116"/>
  <c r="K117"/>
  <c r="E146" i="6"/>
  <c r="K147" s="1"/>
  <c r="L146"/>
  <c r="C146" s="1"/>
  <c r="D145"/>
  <c r="F145" s="1"/>
  <c r="L125" i="5"/>
  <c r="C125" s="1"/>
  <c r="K126"/>
  <c r="E126" s="1"/>
  <c r="D124"/>
  <c r="F124" s="1"/>
  <c r="D156" i="4"/>
  <c r="C156"/>
  <c r="G157"/>
  <c r="E157"/>
  <c r="F158" s="1"/>
  <c r="E117" i="1" l="1"/>
  <c r="L117"/>
  <c r="L147" i="6"/>
  <c r="C147" s="1"/>
  <c r="E147"/>
  <c r="K148" s="1"/>
  <c r="D146"/>
  <c r="F146" s="1"/>
  <c r="D125" i="5"/>
  <c r="F125" s="1"/>
  <c r="L126"/>
  <c r="C126" s="1"/>
  <c r="D157" i="4"/>
  <c r="C157"/>
  <c r="G158"/>
  <c r="E158"/>
  <c r="F159" s="1"/>
  <c r="K118" i="1" l="1"/>
  <c r="C117"/>
  <c r="D117"/>
  <c r="D147" i="6"/>
  <c r="F147" s="1"/>
  <c r="L148"/>
  <c r="C148" s="1"/>
  <c r="E148"/>
  <c r="K149" s="1"/>
  <c r="D126" i="5"/>
  <c r="F126" s="1"/>
  <c r="K127"/>
  <c r="D158" i="4"/>
  <c r="C158"/>
  <c r="G159"/>
  <c r="E159"/>
  <c r="F160" s="1"/>
  <c r="L118" i="1" l="1"/>
  <c r="E118"/>
  <c r="D148" i="6"/>
  <c r="F148" s="1"/>
  <c r="L149"/>
  <c r="C149" s="1"/>
  <c r="E149"/>
  <c r="K150" s="1"/>
  <c r="L127" i="5"/>
  <c r="C127" s="1"/>
  <c r="E127"/>
  <c r="K128" s="1"/>
  <c r="E128" s="1"/>
  <c r="D159" i="4"/>
  <c r="C159"/>
  <c r="G160"/>
  <c r="E160"/>
  <c r="F161" s="1"/>
  <c r="D127" i="5" l="1"/>
  <c r="F127" s="1"/>
  <c r="C118" i="1"/>
  <c r="D118"/>
  <c r="K119"/>
  <c r="D149" i="6"/>
  <c r="F149" s="1"/>
  <c r="E150"/>
  <c r="K151" s="1"/>
  <c r="L150"/>
  <c r="C150" s="1"/>
  <c r="K129" i="5"/>
  <c r="E129" s="1"/>
  <c r="L128"/>
  <c r="C128" s="1"/>
  <c r="D160" i="4"/>
  <c r="C160"/>
  <c r="G161"/>
  <c r="E161"/>
  <c r="E119" i="1" l="1"/>
  <c r="L119"/>
  <c r="E151" i="6"/>
  <c r="K152" s="1"/>
  <c r="L151"/>
  <c r="C151" s="1"/>
  <c r="D150"/>
  <c r="F150" s="1"/>
  <c r="L129" i="5"/>
  <c r="C129" s="1"/>
  <c r="D128"/>
  <c r="F128" s="1"/>
  <c r="D161" i="4"/>
  <c r="C161"/>
  <c r="K6" s="1"/>
  <c r="K120" i="1" l="1"/>
  <c r="C119"/>
  <c r="D119"/>
  <c r="E152" i="6"/>
  <c r="K153" s="1"/>
  <c r="L152"/>
  <c r="C152" s="1"/>
  <c r="D151"/>
  <c r="F151" s="1"/>
  <c r="D129" i="5"/>
  <c r="F129" s="1"/>
  <c r="K130"/>
  <c r="E130" s="1"/>
  <c r="L120" i="1" l="1"/>
  <c r="E120"/>
  <c r="L153" i="6"/>
  <c r="C153" s="1"/>
  <c r="E153"/>
  <c r="K154" s="1"/>
  <c r="D152"/>
  <c r="F152" s="1"/>
  <c r="L130" i="5"/>
  <c r="C130" s="1"/>
  <c r="K131"/>
  <c r="C120" i="1" l="1"/>
  <c r="D120"/>
  <c r="K121"/>
  <c r="D153" i="6"/>
  <c r="F153" s="1"/>
  <c r="L154"/>
  <c r="C154" s="1"/>
  <c r="E154"/>
  <c r="K155" s="1"/>
  <c r="L131" i="5"/>
  <c r="C131" s="1"/>
  <c r="E131"/>
  <c r="K132" s="1"/>
  <c r="E132" s="1"/>
  <c r="D131"/>
  <c r="F131" s="1"/>
  <c r="D130"/>
  <c r="F130" s="1"/>
  <c r="E121" i="1" l="1"/>
  <c r="L121"/>
  <c r="D154" i="6"/>
  <c r="F154" s="1"/>
  <c r="L155"/>
  <c r="C155" s="1"/>
  <c r="E155"/>
  <c r="K156" s="1"/>
  <c r="K133" i="5"/>
  <c r="E133" s="1"/>
  <c r="L132"/>
  <c r="C132" s="1"/>
  <c r="C121" i="1" l="1"/>
  <c r="D121"/>
  <c r="D155" i="6"/>
  <c r="F155" s="1"/>
  <c r="E156"/>
  <c r="K157" s="1"/>
  <c r="L156"/>
  <c r="C156" s="1"/>
  <c r="L133" i="5"/>
  <c r="C133" s="1"/>
  <c r="D132"/>
  <c r="F132" s="1"/>
  <c r="D133" l="1"/>
  <c r="F133" s="1"/>
  <c r="K122" i="1"/>
  <c r="E157" i="6"/>
  <c r="K158" s="1"/>
  <c r="L157"/>
  <c r="C157" s="1"/>
  <c r="D156"/>
  <c r="F156" s="1"/>
  <c r="K134" i="5"/>
  <c r="E122" i="1" l="1"/>
  <c r="L122"/>
  <c r="E158" i="6"/>
  <c r="K159" s="1"/>
  <c r="L158"/>
  <c r="C158" s="1"/>
  <c r="D157"/>
  <c r="F157" s="1"/>
  <c r="E134" i="5"/>
  <c r="K135" s="1"/>
  <c r="L134"/>
  <c r="C134" s="1"/>
  <c r="K123" i="1" l="1"/>
  <c r="C122"/>
  <c r="D122"/>
  <c r="L159" i="6"/>
  <c r="C159" s="1"/>
  <c r="E159"/>
  <c r="K160" s="1"/>
  <c r="D158"/>
  <c r="F158" s="1"/>
  <c r="E135" i="5"/>
  <c r="K136" s="1"/>
  <c r="E136" s="1"/>
  <c r="K137" s="1"/>
  <c r="E137" s="1"/>
  <c r="L135"/>
  <c r="C135" s="1"/>
  <c r="D134"/>
  <c r="F134" s="1"/>
  <c r="D135" l="1"/>
  <c r="F135" s="1"/>
  <c r="L123" i="1"/>
  <c r="E123"/>
  <c r="D159" i="6"/>
  <c r="F159" s="1"/>
  <c r="L160"/>
  <c r="C160" s="1"/>
  <c r="E160"/>
  <c r="K161" s="1"/>
  <c r="L136" i="5"/>
  <c r="C136" s="1"/>
  <c r="L137"/>
  <c r="C137" l="1"/>
  <c r="D137"/>
  <c r="D136"/>
  <c r="F136" s="1"/>
  <c r="D123" i="1"/>
  <c r="C123"/>
  <c r="K124"/>
  <c r="D160" i="6"/>
  <c r="F160" s="1"/>
  <c r="L161"/>
  <c r="C161" s="1"/>
  <c r="E161"/>
  <c r="K162" s="1"/>
  <c r="K138" i="5"/>
  <c r="E138" s="1"/>
  <c r="F137" l="1"/>
  <c r="E124" i="1"/>
  <c r="L124"/>
  <c r="D161" i="6"/>
  <c r="F161" s="1"/>
  <c r="L162"/>
  <c r="C162" s="1"/>
  <c r="E162"/>
  <c r="K163" s="1"/>
  <c r="L138" i="5"/>
  <c r="C138" s="1"/>
  <c r="K139"/>
  <c r="K125" i="1" l="1"/>
  <c r="C124"/>
  <c r="D124"/>
  <c r="D162" i="6"/>
  <c r="F162" s="1"/>
  <c r="E163"/>
  <c r="K164" s="1"/>
  <c r="L163"/>
  <c r="C163" s="1"/>
  <c r="L139" i="5"/>
  <c r="C139" s="1"/>
  <c r="E139"/>
  <c r="D139"/>
  <c r="F139" s="1"/>
  <c r="D138"/>
  <c r="F138" s="1"/>
  <c r="K140"/>
  <c r="E140" s="1"/>
  <c r="L125" i="1" l="1"/>
  <c r="E125"/>
  <c r="E164" i="6"/>
  <c r="K165" s="1"/>
  <c r="L164"/>
  <c r="C164" s="1"/>
  <c r="D163"/>
  <c r="F163" s="1"/>
  <c r="L140" i="5"/>
  <c r="C140" s="1"/>
  <c r="C125" i="1" l="1"/>
  <c r="D125"/>
  <c r="K126"/>
  <c r="E165" i="6"/>
  <c r="K166" s="1"/>
  <c r="L165"/>
  <c r="C165" s="1"/>
  <c r="D164"/>
  <c r="F164" s="1"/>
  <c r="K141" i="5"/>
  <c r="D140"/>
  <c r="F140" s="1"/>
  <c r="E126" i="1" l="1"/>
  <c r="L126"/>
  <c r="L166" i="6"/>
  <c r="C166" s="1"/>
  <c r="E166"/>
  <c r="K167" s="1"/>
  <c r="D165"/>
  <c r="F165" s="1"/>
  <c r="E141" i="5"/>
  <c r="K142" s="1"/>
  <c r="L141"/>
  <c r="C141" s="1"/>
  <c r="D141" l="1"/>
  <c r="F141" s="1"/>
  <c r="K127" i="1"/>
  <c r="C126"/>
  <c r="D126"/>
  <c r="D166" i="6"/>
  <c r="F166" s="1"/>
  <c r="L167"/>
  <c r="C167" s="1"/>
  <c r="E167"/>
  <c r="K168" s="1"/>
  <c r="E142" i="5"/>
  <c r="K143" s="1"/>
  <c r="L142"/>
  <c r="C142" s="1"/>
  <c r="D142" l="1"/>
  <c r="F142" s="1"/>
  <c r="L127" i="1"/>
  <c r="E127"/>
  <c r="D167" i="6"/>
  <c r="F167" s="1"/>
  <c r="L168"/>
  <c r="C168" s="1"/>
  <c r="E168"/>
  <c r="K169" s="1"/>
  <c r="L143" i="5"/>
  <c r="C143" s="1"/>
  <c r="E143"/>
  <c r="K144" s="1"/>
  <c r="E144" s="1"/>
  <c r="D143"/>
  <c r="F143" s="1"/>
  <c r="D127" i="1" l="1"/>
  <c r="C127"/>
  <c r="D168" i="6"/>
  <c r="F168" s="1"/>
  <c r="E169"/>
  <c r="K170" s="1"/>
  <c r="L169"/>
  <c r="C169" s="1"/>
  <c r="L144" i="5"/>
  <c r="C144" s="1"/>
  <c r="K128" i="1" l="1"/>
  <c r="E170" i="6"/>
  <c r="K171" s="1"/>
  <c r="L170"/>
  <c r="C170" s="1"/>
  <c r="D169"/>
  <c r="F169" s="1"/>
  <c r="K145" i="5"/>
  <c r="E145" s="1"/>
  <c r="D144"/>
  <c r="F144" s="1"/>
  <c r="E128" i="1" l="1"/>
  <c r="L128"/>
  <c r="L171" i="6"/>
  <c r="C171" s="1"/>
  <c r="E171"/>
  <c r="K172" s="1"/>
  <c r="D170"/>
  <c r="F170" s="1"/>
  <c r="L145" i="5"/>
  <c r="C145" s="1"/>
  <c r="K146"/>
  <c r="D145" l="1"/>
  <c r="F145" s="1"/>
  <c r="K129" i="1"/>
  <c r="C128"/>
  <c r="D128"/>
  <c r="D171" i="6"/>
  <c r="F171" s="1"/>
  <c r="L172"/>
  <c r="C172" s="1"/>
  <c r="E172"/>
  <c r="K173" s="1"/>
  <c r="E146" i="5"/>
  <c r="K147" s="1"/>
  <c r="L146"/>
  <c r="C146" s="1"/>
  <c r="E173" i="6" l="1"/>
  <c r="K174" s="1"/>
  <c r="L173"/>
  <c r="C173" s="1"/>
  <c r="E129" i="1"/>
  <c r="L129"/>
  <c r="D172" i="6"/>
  <c r="F172" s="1"/>
  <c r="E147" i="5"/>
  <c r="K148" s="1"/>
  <c r="E148" s="1"/>
  <c r="L147"/>
  <c r="C147" s="1"/>
  <c r="D146"/>
  <c r="F146" s="1"/>
  <c r="L174" i="6" l="1"/>
  <c r="C174" s="1"/>
  <c r="E174"/>
  <c r="K175" s="1"/>
  <c r="D173"/>
  <c r="F173" s="1"/>
  <c r="D147" i="5"/>
  <c r="F147" s="1"/>
  <c r="K130" i="1"/>
  <c r="C129"/>
  <c r="D129"/>
  <c r="K149" i="5"/>
  <c r="E149" s="1"/>
  <c r="L148"/>
  <c r="C148" s="1"/>
  <c r="D174" i="6" l="1"/>
  <c r="F174" s="1"/>
  <c r="E175"/>
  <c r="K176" s="1"/>
  <c r="L175"/>
  <c r="C175" s="1"/>
  <c r="D148" i="5"/>
  <c r="F148" s="1"/>
  <c r="E130" i="1"/>
  <c r="L130"/>
  <c r="L149" i="5"/>
  <c r="C149" s="1"/>
  <c r="K150"/>
  <c r="E150" s="1"/>
  <c r="L176" i="6" l="1"/>
  <c r="C176" s="1"/>
  <c r="E176"/>
  <c r="K177" s="1"/>
  <c r="D175"/>
  <c r="F175" s="1"/>
  <c r="D149" i="5"/>
  <c r="F149" s="1"/>
  <c r="D130" i="1"/>
  <c r="C130"/>
  <c r="L150" i="5"/>
  <c r="C150" s="1"/>
  <c r="K151"/>
  <c r="D176" i="6" l="1"/>
  <c r="F176" s="1"/>
  <c r="E177"/>
  <c r="K178" s="1"/>
  <c r="L177"/>
  <c r="C177" s="1"/>
  <c r="K131" i="1"/>
  <c r="L151" i="5"/>
  <c r="C151" s="1"/>
  <c r="E151"/>
  <c r="K152" s="1"/>
  <c r="E152" s="1"/>
  <c r="D150"/>
  <c r="F150" s="1"/>
  <c r="L178" i="6" l="1"/>
  <c r="C178" s="1"/>
  <c r="E178"/>
  <c r="K179" s="1"/>
  <c r="D177"/>
  <c r="F177" s="1"/>
  <c r="D151" i="5"/>
  <c r="F151" s="1"/>
  <c r="L131" i="1"/>
  <c r="E131"/>
  <c r="K153" i="5"/>
  <c r="E153" s="1"/>
  <c r="L152"/>
  <c r="C152" s="1"/>
  <c r="E179" i="6" l="1"/>
  <c r="K180" s="1"/>
  <c r="L179"/>
  <c r="C179" s="1"/>
  <c r="D178"/>
  <c r="F178" s="1"/>
  <c r="D131" i="1"/>
  <c r="C131"/>
  <c r="K132"/>
  <c r="L153" i="5"/>
  <c r="C153" s="1"/>
  <c r="D152"/>
  <c r="F152" s="1"/>
  <c r="L180" i="6" l="1"/>
  <c r="C180" s="1"/>
  <c r="E180"/>
  <c r="K181" s="1"/>
  <c r="D179"/>
  <c r="F179" s="1"/>
  <c r="E132" i="1"/>
  <c r="L132"/>
  <c r="D153" i="5"/>
  <c r="F153" s="1"/>
  <c r="K154"/>
  <c r="E154" s="1"/>
  <c r="D180" i="6" l="1"/>
  <c r="F180" s="1"/>
  <c r="E181"/>
  <c r="K182" s="1"/>
  <c r="L181"/>
  <c r="C181" s="1"/>
  <c r="K133" i="1"/>
  <c r="C132"/>
  <c r="D132"/>
  <c r="L154" i="5"/>
  <c r="C154" s="1"/>
  <c r="K155"/>
  <c r="D181" i="6" l="1"/>
  <c r="F181" s="1"/>
  <c r="L182"/>
  <c r="C182" s="1"/>
  <c r="E182"/>
  <c r="K183" s="1"/>
  <c r="E133" i="1"/>
  <c r="L133"/>
  <c r="L155" i="5"/>
  <c r="C155" s="1"/>
  <c r="E155"/>
  <c r="K156" s="1"/>
  <c r="E156" s="1"/>
  <c r="D154"/>
  <c r="F154" s="1"/>
  <c r="E183" i="6" l="1"/>
  <c r="K184" s="1"/>
  <c r="L183"/>
  <c r="C183" s="1"/>
  <c r="D182"/>
  <c r="F182" s="1"/>
  <c r="D155" i="5"/>
  <c r="F155" s="1"/>
  <c r="K134" i="1"/>
  <c r="C133"/>
  <c r="D133"/>
  <c r="K157" i="5"/>
  <c r="E157" s="1"/>
  <c r="L156"/>
  <c r="C156" s="1"/>
  <c r="L184" i="6" l="1"/>
  <c r="C184" s="1"/>
  <c r="E184"/>
  <c r="K185" s="1"/>
  <c r="D183"/>
  <c r="F183" s="1"/>
  <c r="E134" i="1"/>
  <c r="L134"/>
  <c r="L157" i="5"/>
  <c r="C157" s="1"/>
  <c r="K158"/>
  <c r="E158" s="1"/>
  <c r="D156"/>
  <c r="F156" s="1"/>
  <c r="D184" i="6" l="1"/>
  <c r="F184" s="1"/>
  <c r="E185"/>
  <c r="K186" s="1"/>
  <c r="L185"/>
  <c r="C185" s="1"/>
  <c r="K135" i="1"/>
  <c r="C134"/>
  <c r="D134"/>
  <c r="D157" i="5"/>
  <c r="F157" s="1"/>
  <c r="L158"/>
  <c r="C158" s="1"/>
  <c r="L186" i="6" l="1"/>
  <c r="C186" s="1"/>
  <c r="E186"/>
  <c r="K187" s="1"/>
  <c r="D185"/>
  <c r="F185" s="1"/>
  <c r="L135" i="1"/>
  <c r="E135"/>
  <c r="D158" i="5"/>
  <c r="F158" s="1"/>
  <c r="K159"/>
  <c r="D186" i="6" l="1"/>
  <c r="F186" s="1"/>
  <c r="E187"/>
  <c r="K188" s="1"/>
  <c r="L187"/>
  <c r="C187" s="1"/>
  <c r="D135" i="1"/>
  <c r="C135"/>
  <c r="K136"/>
  <c r="L159" i="5"/>
  <c r="C159" s="1"/>
  <c r="E159"/>
  <c r="K160" s="1"/>
  <c r="E160" s="1"/>
  <c r="L188" i="6" l="1"/>
  <c r="C188" s="1"/>
  <c r="E188"/>
  <c r="K189" s="1"/>
  <c r="D187"/>
  <c r="F187" s="1"/>
  <c r="D159" i="5"/>
  <c r="F159" s="1"/>
  <c r="E136" i="1"/>
  <c r="L136"/>
  <c r="L160" i="5"/>
  <c r="C160" s="1"/>
  <c r="E189" i="6" l="1"/>
  <c r="K190" s="1"/>
  <c r="L189"/>
  <c r="C189" s="1"/>
  <c r="D188"/>
  <c r="F188" s="1"/>
  <c r="D136" i="1"/>
  <c r="C136"/>
  <c r="K161" i="5"/>
  <c r="D160"/>
  <c r="F160" s="1"/>
  <c r="L190" i="6" l="1"/>
  <c r="C190" s="1"/>
  <c r="E190"/>
  <c r="K191" s="1"/>
  <c r="D189"/>
  <c r="F189" s="1"/>
  <c r="K137" i="1"/>
  <c r="L137" s="1"/>
  <c r="E161" i="5"/>
  <c r="K162" s="1"/>
  <c r="L161"/>
  <c r="C161" s="1"/>
  <c r="D190" i="6" l="1"/>
  <c r="F190" s="1"/>
  <c r="E191"/>
  <c r="K192" s="1"/>
  <c r="L191"/>
  <c r="C191" s="1"/>
  <c r="D161" i="5"/>
  <c r="F161" s="1"/>
  <c r="E137" i="1"/>
  <c r="K138" s="1"/>
  <c r="D137"/>
  <c r="C137"/>
  <c r="E162" i="5"/>
  <c r="K163" s="1"/>
  <c r="L162"/>
  <c r="C162" s="1"/>
  <c r="L192" i="6" l="1"/>
  <c r="C192" s="1"/>
  <c r="E192"/>
  <c r="K193" s="1"/>
  <c r="D191"/>
  <c r="F191" s="1"/>
  <c r="D162" i="5"/>
  <c r="F162" s="1"/>
  <c r="E138" i="1"/>
  <c r="L138"/>
  <c r="L163" i="5"/>
  <c r="C163" s="1"/>
  <c r="E163"/>
  <c r="K164" s="1"/>
  <c r="E164" s="1"/>
  <c r="D163"/>
  <c r="F163" s="1"/>
  <c r="E193" i="6" l="1"/>
  <c r="K194" s="1"/>
  <c r="L193"/>
  <c r="C193" s="1"/>
  <c r="D192"/>
  <c r="F192" s="1"/>
  <c r="K139" i="1"/>
  <c r="C138"/>
  <c r="D138"/>
  <c r="K165" i="5"/>
  <c r="E165" s="1"/>
  <c r="L164"/>
  <c r="C164" s="1"/>
  <c r="D193" i="6" l="1"/>
  <c r="F193" s="1"/>
  <c r="L194"/>
  <c r="C194" s="1"/>
  <c r="E194"/>
  <c r="K195" s="1"/>
  <c r="E139" i="1"/>
  <c r="L139"/>
  <c r="D164" i="5"/>
  <c r="F164" s="1"/>
  <c r="L165"/>
  <c r="C165" s="1"/>
  <c r="K166"/>
  <c r="E166" s="1"/>
  <c r="E195" i="6" l="1"/>
  <c r="K196" s="1"/>
  <c r="L195"/>
  <c r="C195" s="1"/>
  <c r="D194"/>
  <c r="F194" s="1"/>
  <c r="K140" i="1"/>
  <c r="C139"/>
  <c r="D139"/>
  <c r="D165" i="5"/>
  <c r="F165" s="1"/>
  <c r="L166"/>
  <c r="C166" s="1"/>
  <c r="K167"/>
  <c r="E167" s="1"/>
  <c r="L196" i="6" l="1"/>
  <c r="C196" s="1"/>
  <c r="E196"/>
  <c r="K197" s="1"/>
  <c r="D195"/>
  <c r="F195" s="1"/>
  <c r="L140" i="1"/>
  <c r="E140"/>
  <c r="D166" i="5"/>
  <c r="F166" s="1"/>
  <c r="K168"/>
  <c r="E168" s="1"/>
  <c r="L167"/>
  <c r="C167" s="1"/>
  <c r="D196" i="6" l="1"/>
  <c r="F196" s="1"/>
  <c r="E197"/>
  <c r="K198" s="1"/>
  <c r="L197"/>
  <c r="C197" s="1"/>
  <c r="D140" i="1"/>
  <c r="C140"/>
  <c r="K141"/>
  <c r="K169" i="5"/>
  <c r="E169" s="1"/>
  <c r="L168"/>
  <c r="C168" s="1"/>
  <c r="D167"/>
  <c r="F167" s="1"/>
  <c r="L198" i="6" l="1"/>
  <c r="C198" s="1"/>
  <c r="E198"/>
  <c r="K199" s="1"/>
  <c r="D197"/>
  <c r="F197" s="1"/>
  <c r="E141" i="1"/>
  <c r="L141"/>
  <c r="L169" i="5"/>
  <c r="C169" s="1"/>
  <c r="K170"/>
  <c r="E170" s="1"/>
  <c r="D168"/>
  <c r="F168" s="1"/>
  <c r="D198" i="6" l="1"/>
  <c r="F198" s="1"/>
  <c r="E199"/>
  <c r="K200" s="1"/>
  <c r="L199"/>
  <c r="C199" s="1"/>
  <c r="K142" i="1"/>
  <c r="C141"/>
  <c r="D141"/>
  <c r="D169" i="5"/>
  <c r="F169" s="1"/>
  <c r="L170"/>
  <c r="C170" s="1"/>
  <c r="L200" i="6" l="1"/>
  <c r="C200" s="1"/>
  <c r="E200"/>
  <c r="K201" s="1"/>
  <c r="D199"/>
  <c r="F199" s="1"/>
  <c r="E142" i="1"/>
  <c r="L142"/>
  <c r="D170" i="5"/>
  <c r="F170" s="1"/>
  <c r="K171"/>
  <c r="D200" i="6" l="1"/>
  <c r="F200" s="1"/>
  <c r="E201"/>
  <c r="L201"/>
  <c r="C201" s="1"/>
  <c r="D142" i="1"/>
  <c r="C142"/>
  <c r="L171" i="5"/>
  <c r="C171" s="1"/>
  <c r="E171"/>
  <c r="K172" s="1"/>
  <c r="E172" s="1"/>
  <c r="K173" s="1"/>
  <c r="D201" i="6" l="1"/>
  <c r="F201" s="1"/>
  <c r="D171" i="5"/>
  <c r="F171" s="1"/>
  <c r="E173"/>
  <c r="L173"/>
  <c r="K143" i="1"/>
  <c r="L172" i="5"/>
  <c r="C172" s="1"/>
  <c r="C173" l="1"/>
  <c r="H8" i="6"/>
  <c r="G11"/>
  <c r="G8"/>
  <c r="K174" i="5"/>
  <c r="E174" s="1"/>
  <c r="K175" s="1"/>
  <c r="D173"/>
  <c r="F173" s="1"/>
  <c r="L143" i="1"/>
  <c r="E143"/>
  <c r="D172" i="5"/>
  <c r="F172" s="1"/>
  <c r="L174" l="1"/>
  <c r="C174" s="1"/>
  <c r="E175"/>
  <c r="K176" s="1"/>
  <c r="L175"/>
  <c r="D143" i="1"/>
  <c r="C143"/>
  <c r="K144"/>
  <c r="C175" i="5" l="1"/>
  <c r="D174"/>
  <c r="F174" s="1"/>
  <c r="L176"/>
  <c r="C176" s="1"/>
  <c r="E176"/>
  <c r="K177" s="1"/>
  <c r="D175"/>
  <c r="F175" s="1"/>
  <c r="L144" i="1"/>
  <c r="E144"/>
  <c r="D176" i="5" l="1"/>
  <c r="F176" s="1"/>
  <c r="E177"/>
  <c r="K178" s="1"/>
  <c r="L177"/>
  <c r="C177" s="1"/>
  <c r="C144" i="1"/>
  <c r="D144"/>
  <c r="K145"/>
  <c r="L178" i="5" l="1"/>
  <c r="C178" s="1"/>
  <c r="E178"/>
  <c r="K179" s="1"/>
  <c r="D177"/>
  <c r="F177" s="1"/>
  <c r="L145" i="1"/>
  <c r="E145"/>
  <c r="D178" i="5" l="1"/>
  <c r="F178" s="1"/>
  <c r="E179"/>
  <c r="K180" s="1"/>
  <c r="L179"/>
  <c r="C179" s="1"/>
  <c r="D145" i="1"/>
  <c r="C145"/>
  <c r="K146"/>
  <c r="D179" i="5" l="1"/>
  <c r="F179" s="1"/>
  <c r="L180"/>
  <c r="C180" s="1"/>
  <c r="E180"/>
  <c r="L146" i="1"/>
  <c r="E146"/>
  <c r="K181" i="5" l="1"/>
  <c r="E181" s="1"/>
  <c r="K182" s="1"/>
  <c r="D180"/>
  <c r="F180" s="1"/>
  <c r="D146" i="1"/>
  <c r="C146"/>
  <c r="K147"/>
  <c r="L181" i="5" l="1"/>
  <c r="C181" s="1"/>
  <c r="L182"/>
  <c r="E182"/>
  <c r="K183" s="1"/>
  <c r="E147" i="1"/>
  <c r="L147"/>
  <c r="C182" i="5" l="1"/>
  <c r="D181"/>
  <c r="F181" s="1"/>
  <c r="D182"/>
  <c r="F182" s="1"/>
  <c r="E183"/>
  <c r="K184" s="1"/>
  <c r="L183"/>
  <c r="K148" i="1"/>
  <c r="C147"/>
  <c r="D147"/>
  <c r="C183" i="5" l="1"/>
  <c r="D183"/>
  <c r="L184"/>
  <c r="C184" s="1"/>
  <c r="E184"/>
  <c r="K185" s="1"/>
  <c r="E148" i="1"/>
  <c r="L148"/>
  <c r="F183" i="5" l="1"/>
  <c r="D184"/>
  <c r="F184" s="1"/>
  <c r="E185"/>
  <c r="K186" s="1"/>
  <c r="L185"/>
  <c r="C185" s="1"/>
  <c r="K149" i="1"/>
  <c r="C148"/>
  <c r="D148"/>
  <c r="D185" i="5" l="1"/>
  <c r="F185" s="1"/>
  <c r="L186"/>
  <c r="C186" s="1"/>
  <c r="E186"/>
  <c r="K187" s="1"/>
  <c r="E149" i="1"/>
  <c r="L149"/>
  <c r="D186" i="5" l="1"/>
  <c r="F186" s="1"/>
  <c r="E187"/>
  <c r="K188" s="1"/>
  <c r="L187"/>
  <c r="C187" s="1"/>
  <c r="K150" i="1"/>
  <c r="D149"/>
  <c r="C149"/>
  <c r="D187" i="5" l="1"/>
  <c r="F187" s="1"/>
  <c r="L188"/>
  <c r="C188" s="1"/>
  <c r="E188"/>
  <c r="K189" s="1"/>
  <c r="E150" i="1"/>
  <c r="L150"/>
  <c r="D188" i="5" l="1"/>
  <c r="F188" s="1"/>
  <c r="E189"/>
  <c r="K190" s="1"/>
  <c r="L189"/>
  <c r="C189" s="1"/>
  <c r="K151" i="1"/>
  <c r="C150"/>
  <c r="D150"/>
  <c r="D189" i="5" l="1"/>
  <c r="F189" s="1"/>
  <c r="L190"/>
  <c r="C190" s="1"/>
  <c r="E190"/>
  <c r="K191" s="1"/>
  <c r="L151" i="1"/>
  <c r="E151"/>
  <c r="D190" i="5" l="1"/>
  <c r="F190" s="1"/>
  <c r="E191"/>
  <c r="K192" s="1"/>
  <c r="L191"/>
  <c r="C191" s="1"/>
  <c r="C151" i="1"/>
  <c r="D151"/>
  <c r="K152"/>
  <c r="D191" i="5" l="1"/>
  <c r="F191" s="1"/>
  <c r="L192"/>
  <c r="C192" s="1"/>
  <c r="E192"/>
  <c r="K193" s="1"/>
  <c r="L152" i="1"/>
  <c r="E152"/>
  <c r="D192" i="5" l="1"/>
  <c r="F192" s="1"/>
  <c r="E193"/>
  <c r="K194" s="1"/>
  <c r="L193"/>
  <c r="C193" s="1"/>
  <c r="D152" i="1"/>
  <c r="C152"/>
  <c r="K153"/>
  <c r="D193" i="5" l="1"/>
  <c r="F193" s="1"/>
  <c r="L194"/>
  <c r="C194" s="1"/>
  <c r="E194"/>
  <c r="K195" s="1"/>
  <c r="L153" i="1"/>
  <c r="E153"/>
  <c r="D194" i="5" l="1"/>
  <c r="F194" s="1"/>
  <c r="E195"/>
  <c r="K196" s="1"/>
  <c r="L195"/>
  <c r="C195" s="1"/>
  <c r="D153" i="1"/>
  <c r="C153"/>
  <c r="K154"/>
  <c r="D195" i="5" l="1"/>
  <c r="F195" s="1"/>
  <c r="L196"/>
  <c r="C196" s="1"/>
  <c r="E196"/>
  <c r="K197" s="1"/>
  <c r="L154" i="1"/>
  <c r="E154"/>
  <c r="D196" i="5" l="1"/>
  <c r="F196" s="1"/>
  <c r="E197"/>
  <c r="K198" s="1"/>
  <c r="L197"/>
  <c r="C197" s="1"/>
  <c r="D154" i="1"/>
  <c r="C154"/>
  <c r="K155"/>
  <c r="D197" i="5" l="1"/>
  <c r="F197" s="1"/>
  <c r="L198"/>
  <c r="C198" s="1"/>
  <c r="E198"/>
  <c r="K199" s="1"/>
  <c r="E155" i="1"/>
  <c r="L155"/>
  <c r="E199" i="5" l="1"/>
  <c r="K200" s="1"/>
  <c r="L199"/>
  <c r="C199" s="1"/>
  <c r="D198"/>
  <c r="F198" s="1"/>
  <c r="C155" i="1"/>
  <c r="D155"/>
  <c r="K156"/>
  <c r="D199" i="5" l="1"/>
  <c r="F199" s="1"/>
  <c r="L200"/>
  <c r="C200" s="1"/>
  <c r="E200"/>
  <c r="K201" s="1"/>
  <c r="L156" i="1"/>
  <c r="E156"/>
  <c r="E201" i="5" l="1"/>
  <c r="L201"/>
  <c r="C201" s="1"/>
  <c r="D200"/>
  <c r="F200" s="1"/>
  <c r="D156" i="1"/>
  <c r="C156"/>
  <c r="K157"/>
  <c r="D201" i="5" l="1"/>
  <c r="F201" s="1"/>
  <c r="E157" i="1"/>
  <c r="L157"/>
  <c r="G11" i="5" l="1"/>
  <c r="G8"/>
  <c r="H8" s="1"/>
  <c r="K158" i="1"/>
  <c r="C157"/>
  <c r="D157"/>
  <c r="E158" l="1"/>
  <c r="L158"/>
  <c r="K159" l="1"/>
  <c r="C158"/>
  <c r="D158"/>
  <c r="E159" l="1"/>
  <c r="L159"/>
  <c r="K160" l="1"/>
  <c r="C159"/>
  <c r="D159"/>
  <c r="E160" l="1"/>
  <c r="L160"/>
  <c r="K161" l="1"/>
  <c r="C160"/>
  <c r="D160"/>
  <c r="L161" l="1"/>
  <c r="E161"/>
  <c r="D161" l="1"/>
  <c r="C161"/>
  <c r="K162"/>
  <c r="L162" l="1"/>
  <c r="E162"/>
  <c r="D162" l="1"/>
  <c r="C162"/>
  <c r="K163"/>
  <c r="L163" l="1"/>
  <c r="E163"/>
  <c r="D163" l="1"/>
  <c r="C163"/>
  <c r="K164"/>
  <c r="E164" l="1"/>
  <c r="L164"/>
  <c r="K165" l="1"/>
  <c r="C164"/>
  <c r="D164"/>
  <c r="L165" l="1"/>
  <c r="E165"/>
  <c r="C165" l="1"/>
  <c r="D165"/>
  <c r="K166"/>
  <c r="L166" l="1"/>
  <c r="E166"/>
  <c r="C166" l="1"/>
  <c r="D166"/>
  <c r="K167"/>
  <c r="L167" l="1"/>
  <c r="E167"/>
  <c r="C167" l="1"/>
  <c r="D167"/>
  <c r="K168"/>
  <c r="L168" l="1"/>
  <c r="E168"/>
  <c r="C168" l="1"/>
  <c r="D168"/>
  <c r="K169"/>
  <c r="L169" l="1"/>
  <c r="E169"/>
  <c r="D169" l="1"/>
  <c r="C169"/>
  <c r="K170"/>
  <c r="E170" l="1"/>
  <c r="L170"/>
  <c r="K171" l="1"/>
  <c r="C170"/>
  <c r="D170"/>
  <c r="E171" l="1"/>
  <c r="L171"/>
  <c r="K172" l="1"/>
  <c r="C171"/>
  <c r="D171"/>
  <c r="L172" l="1"/>
  <c r="E172"/>
  <c r="D172" l="1"/>
  <c r="C172"/>
  <c r="K173"/>
  <c r="L173" l="1"/>
  <c r="E173"/>
  <c r="C173" l="1"/>
  <c r="D173"/>
  <c r="K174"/>
  <c r="E174" l="1"/>
  <c r="L174"/>
  <c r="K175" l="1"/>
  <c r="C174"/>
  <c r="D174"/>
  <c r="E175" l="1"/>
  <c r="L175"/>
  <c r="K176" l="1"/>
  <c r="D175"/>
  <c r="C175"/>
  <c r="E176" l="1"/>
  <c r="L176"/>
  <c r="K177" l="1"/>
  <c r="D176"/>
  <c r="C176"/>
  <c r="E177" l="1"/>
  <c r="L177"/>
  <c r="K178" l="1"/>
  <c r="D177"/>
  <c r="C177"/>
  <c r="E178" l="1"/>
  <c r="L178"/>
  <c r="K179" l="1"/>
  <c r="D178"/>
  <c r="C178"/>
  <c r="E179" l="1"/>
  <c r="L179"/>
  <c r="K180" l="1"/>
  <c r="C179"/>
  <c r="D179"/>
  <c r="E180" l="1"/>
  <c r="L180"/>
  <c r="K181" l="1"/>
  <c r="D180"/>
  <c r="C180"/>
  <c r="E181" l="1"/>
  <c r="L181"/>
  <c r="K182" l="1"/>
  <c r="D181"/>
  <c r="C181"/>
  <c r="E182" l="1"/>
  <c r="L182"/>
  <c r="K183" l="1"/>
  <c r="C182"/>
  <c r="D182"/>
  <c r="E183" l="1"/>
  <c r="L183"/>
  <c r="K184" l="1"/>
  <c r="C183"/>
  <c r="D183"/>
  <c r="E184" l="1"/>
  <c r="L184"/>
  <c r="K185" l="1"/>
  <c r="D184"/>
  <c r="C184"/>
  <c r="E185" l="1"/>
  <c r="L185"/>
  <c r="K186" l="1"/>
  <c r="C185"/>
  <c r="D185"/>
  <c r="E186" l="1"/>
  <c r="L186"/>
  <c r="K187" l="1"/>
  <c r="C186"/>
  <c r="D186"/>
  <c r="E187" l="1"/>
  <c r="L187"/>
  <c r="K188" l="1"/>
  <c r="C187"/>
  <c r="D187"/>
  <c r="E188" l="1"/>
  <c r="L188"/>
  <c r="K189" l="1"/>
  <c r="C188"/>
  <c r="D188"/>
  <c r="E189" l="1"/>
  <c r="L189"/>
  <c r="K190" l="1"/>
  <c r="C189"/>
  <c r="D189"/>
  <c r="E190" l="1"/>
  <c r="L190"/>
  <c r="D190" l="1"/>
  <c r="C190"/>
  <c r="K191" l="1"/>
  <c r="E191" s="1"/>
  <c r="L191" l="1"/>
  <c r="K192"/>
  <c r="C191"/>
  <c r="D191"/>
  <c r="E192" l="1"/>
  <c r="L192"/>
  <c r="K193" l="1"/>
  <c r="D192"/>
  <c r="C192"/>
  <c r="E193" l="1"/>
  <c r="L193"/>
  <c r="K194" l="1"/>
  <c r="D193"/>
  <c r="C193"/>
  <c r="E194" l="1"/>
  <c r="L194"/>
  <c r="K195" l="1"/>
  <c r="C194"/>
  <c r="D194"/>
  <c r="E195" l="1"/>
  <c r="L195"/>
  <c r="K196" l="1"/>
  <c r="C195"/>
  <c r="D195"/>
  <c r="E196" l="1"/>
  <c r="L196"/>
  <c r="K197" l="1"/>
  <c r="D196"/>
  <c r="C196"/>
  <c r="E197" l="1"/>
  <c r="L197"/>
  <c r="K198" l="1"/>
  <c r="D197"/>
  <c r="C197"/>
  <c r="E198" l="1"/>
  <c r="L198"/>
  <c r="K199" l="1"/>
  <c r="C198"/>
  <c r="D198"/>
  <c r="E199" l="1"/>
  <c r="L199"/>
  <c r="K200" l="1"/>
  <c r="C199"/>
  <c r="D199"/>
  <c r="E200" l="1"/>
  <c r="L200"/>
  <c r="C200" l="1"/>
  <c r="D200"/>
  <c r="K201" l="1"/>
  <c r="E201" l="1"/>
  <c r="L201"/>
  <c r="C201" l="1"/>
  <c r="D201"/>
  <c r="G8" l="1"/>
  <c r="H8" s="1"/>
  <c r="G11"/>
</calcChain>
</file>

<file path=xl/sharedStrings.xml><?xml version="1.0" encoding="utf-8"?>
<sst xmlns="http://schemas.openxmlformats.org/spreadsheetml/2006/main" count="810" uniqueCount="217">
  <si>
    <t>Customer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</si>
  <si>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</si>
  <si>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</si>
  <si>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</si>
  <si>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</si>
  <si>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</si>
  <si>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</si>
  <si>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</si>
  <si>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</si>
  <si>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</si>
  <si>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</si>
  <si>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</si>
  <si>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</si>
  <si>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</si>
  <si>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</si>
  <si>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</si>
  <si>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</si>
  <si>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</si>
  <si>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</si>
  <si>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</si>
  <si>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</si>
  <si>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</si>
  <si>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</si>
  <si>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</si>
  <si>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</si>
  <si>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</si>
  <si>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</si>
  <si>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</si>
  <si>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</si>
  <si>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</si>
  <si>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Arrival Time</t>
  </si>
  <si>
    <t>C30</t>
  </si>
  <si>
    <t>-</t>
  </si>
  <si>
    <t>Departure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</si>
  <si>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</si>
  <si>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</si>
  <si>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</si>
  <si>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</si>
  <si>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</si>
  <si>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</si>
  <si>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</si>
  <si>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</si>
  <si>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</si>
  <si>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</si>
  <si>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</si>
  <si>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</si>
  <si>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</si>
  <si>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</si>
  <si>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</si>
  <si>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</si>
  <si>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</si>
  <si>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</si>
  <si>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</si>
  <si>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</si>
  <si>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</si>
  <si>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</si>
  <si>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</si>
  <si>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</si>
  <si>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</si>
  <si>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</si>
  <si>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</si>
  <si>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</si>
  <si>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</si>
  <si>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</si>
  <si>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</si>
  <si>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</si>
  <si>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</si>
  <si>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</si>
  <si>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</si>
  <si>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</si>
  <si>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</si>
  <si>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</si>
  <si>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</si>
  <si>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</si>
  <si>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</si>
  <si>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</si>
  <si>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</si>
  <si>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</si>
  <si>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</si>
  <si>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</si>
  <si>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</si>
  <si>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</si>
  <si>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</si>
  <si>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</si>
  <si>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</si>
  <si>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</si>
  <si>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</si>
  <si>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</si>
  <si>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</si>
  <si>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</si>
  <si>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</si>
  <si>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</si>
  <si>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</si>
  <si>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</si>
  <si>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</si>
  <si>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</si>
  <si>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</si>
  <si>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</si>
  <si>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</si>
  <si>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</si>
  <si>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</si>
  <si>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</si>
  <si>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</si>
  <si>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</si>
  <si>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</si>
  <si>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</si>
  <si>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</si>
  <si>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</si>
  <si>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</si>
  <si>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</si>
  <si>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</si>
  <si>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</si>
  <si>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</si>
  <si>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</si>
  <si>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</si>
  <si>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</si>
  <si>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</si>
  <si>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</si>
  <si>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</si>
  <si>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</si>
  <si>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</si>
  <si>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</si>
  <si>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</si>
  <si>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</si>
  <si>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</si>
  <si>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</si>
  <si>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</si>
  <si>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</si>
  <si>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</si>
  <si>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</si>
  <si>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</si>
  <si>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</si>
  <si>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</si>
  <si>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</si>
  <si>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</si>
  <si>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</si>
  <si>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</si>
  <si>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</si>
  <si>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</si>
  <si>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</si>
  <si>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</si>
  <si>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</si>
  <si>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</si>
  <si>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</si>
  <si>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</si>
  <si>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</si>
  <si>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</si>
  <si>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</si>
  <si>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</si>
  <si>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</si>
  <si>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</si>
  <si>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</si>
  <si>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</si>
  <si>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</si>
  <si>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</si>
  <si>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</si>
  <si>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</si>
  <si>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</si>
  <si>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</si>
  <si>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</si>
  <si>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</si>
  <si>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</si>
  <si>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</si>
  <si>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Colum for Check formula</t>
  </si>
  <si>
    <t>Customers in System</t>
  </si>
  <si>
    <t>Check Customer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</si>
  <si>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</si>
  <si>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</si>
  <si>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</si>
  <si>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</si>
  <si>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</si>
  <si>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</si>
  <si>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</si>
  <si>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</si>
  <si>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</si>
  <si>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</si>
  <si>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</si>
  <si>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</si>
  <si>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</si>
  <si>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Total Waiting Time</t>
  </si>
  <si>
    <t>RandomArrival</t>
  </si>
  <si>
    <t>RandomDeparture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</si>
  <si>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</si>
  <si>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</si>
  <si>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</si>
  <si>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</si>
  <si>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</si>
  <si>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</si>
  <si>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</si>
  <si>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</si>
  <si>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</si>
  <si>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</si>
  <si>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</si>
  <si>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</si>
  <si>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</si>
  <si>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</si>
  <si>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</si>
  <si>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</si>
  <si>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</si>
  <si>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</si>
  <si>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</si>
  <si>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</si>
  <si>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</si>
  <si>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</si>
  <si>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</si>
  <si>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</si>
  <si>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</si>
  <si>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</si>
  <si>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</si>
  <si>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</si>
  <si>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Fixed Service Time (Minutes/Customer)</t>
  </si>
  <si>
    <t>Expected total time in system</t>
  </si>
  <si>
    <t>Expected time in queue</t>
  </si>
  <si>
    <t>Fixed Arrival Time (Customer/Hour)</t>
  </si>
  <si>
    <t>Arrival rate (Customer/Hour)</t>
  </si>
  <si>
    <t>Service Rate (Customer/Hour)</t>
  </si>
  <si>
    <t># Customer balk/Hour</t>
  </si>
</sst>
</file>

<file path=xl/styles.xml><?xml version="1.0" encoding="utf-8"?>
<styleSheet xmlns="http://schemas.openxmlformats.org/spreadsheetml/2006/main">
  <numFmts count="1">
    <numFmt numFmtId="187" formatCode="#,##0.0"/>
  </numFmts>
  <fonts count="4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1"/>
      <color rgb="FFFFFF00"/>
      <name val="Tahoma"/>
      <family val="2"/>
      <scheme val="minor"/>
    </font>
    <font>
      <b/>
      <sz val="11"/>
      <color theme="9" tint="-0.249977111117893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medium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wrapText="1"/>
    </xf>
    <xf numFmtId="187" fontId="1" fillId="0" borderId="0" xfId="0" applyNumberFormat="1" applyFont="1" applyAlignment="1">
      <alignment horizontal="center"/>
    </xf>
    <xf numFmtId="187" fontId="0" fillId="2" borderId="0" xfId="0" applyNumberFormat="1" applyFill="1" applyAlignment="1">
      <alignment horizontal="center"/>
    </xf>
    <xf numFmtId="187" fontId="0" fillId="0" borderId="0" xfId="0" applyNumberFormat="1" applyFill="1" applyAlignment="1">
      <alignment horizontal="center"/>
    </xf>
    <xf numFmtId="187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2076450</xdr:colOff>
      <xdr:row>14</xdr:row>
      <xdr:rowOff>38100</xdr:rowOff>
    </xdr:from>
    <xdr:ext cx="1667701" cy="262572"/>
    <xdr:sp macro="" textlink="">
      <xdr:nvSpPr>
        <xdr:cNvPr id="4" name="TextBox 3"/>
        <xdr:cNvSpPr txBox="1"/>
      </xdr:nvSpPr>
      <xdr:spPr>
        <a:xfrm>
          <a:off x="8877300" y="2581275"/>
          <a:ext cx="1667701" cy="262572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none" rtlCol="0" anchor="t">
          <a:spAutoFit/>
        </a:bodyPr>
        <a:lstStyle/>
        <a:p>
          <a:r>
            <a:rPr lang="th-TH" sz="1100"/>
            <a:t>ช่องนี้สามารถเปลี่ยนค่าได้</a:t>
          </a:r>
        </a:p>
      </xdr:txBody>
    </xdr:sp>
    <xdr:clientData/>
  </xdr:oneCellAnchor>
  <xdr:twoCellAnchor>
    <xdr:from>
      <xdr:col>6</xdr:col>
      <xdr:colOff>2647950</xdr:colOff>
      <xdr:row>2</xdr:row>
      <xdr:rowOff>9525</xdr:rowOff>
    </xdr:from>
    <xdr:to>
      <xdr:col>7</xdr:col>
      <xdr:colOff>43276</xdr:colOff>
      <xdr:row>14</xdr:row>
      <xdr:rowOff>38100</xdr:rowOff>
    </xdr:to>
    <xdr:cxnSp macro="">
      <xdr:nvCxnSpPr>
        <xdr:cNvPr id="19" name="Straight Arrow Connector 18"/>
        <xdr:cNvCxnSpPr>
          <a:stCxn id="4" idx="0"/>
        </xdr:cNvCxnSpPr>
      </xdr:nvCxnSpPr>
      <xdr:spPr>
        <a:xfrm rot="16200000" flipV="1">
          <a:off x="8475076" y="1345199"/>
          <a:ext cx="2209800" cy="262351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43276</xdr:colOff>
      <xdr:row>2</xdr:row>
      <xdr:rowOff>19051</xdr:rowOff>
    </xdr:from>
    <xdr:to>
      <xdr:col>7</xdr:col>
      <xdr:colOff>323853</xdr:colOff>
      <xdr:row>14</xdr:row>
      <xdr:rowOff>38101</xdr:rowOff>
    </xdr:to>
    <xdr:cxnSp macro="">
      <xdr:nvCxnSpPr>
        <xdr:cNvPr id="20" name="Straight Arrow Connector 19"/>
        <xdr:cNvCxnSpPr>
          <a:stCxn id="4" idx="0"/>
        </xdr:cNvCxnSpPr>
      </xdr:nvCxnSpPr>
      <xdr:spPr>
        <a:xfrm rot="5400000" flipH="1" flipV="1">
          <a:off x="8751302" y="1340850"/>
          <a:ext cx="2200275" cy="280577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1905000</xdr:colOff>
      <xdr:row>14</xdr:row>
      <xdr:rowOff>9525</xdr:rowOff>
    </xdr:from>
    <xdr:ext cx="1667701" cy="262572"/>
    <xdr:sp macro="" textlink="">
      <xdr:nvSpPr>
        <xdr:cNvPr id="2" name="TextBox 1"/>
        <xdr:cNvSpPr txBox="1"/>
      </xdr:nvSpPr>
      <xdr:spPr>
        <a:xfrm>
          <a:off x="8705850" y="2552700"/>
          <a:ext cx="1667701" cy="262572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none" rtlCol="0" anchor="t">
          <a:spAutoFit/>
        </a:bodyPr>
        <a:lstStyle/>
        <a:p>
          <a:r>
            <a:rPr lang="th-TH" sz="1100"/>
            <a:t>ช่องนี้สามารถเปลี่ยนค่าได้</a:t>
          </a:r>
        </a:p>
      </xdr:txBody>
    </xdr:sp>
    <xdr:clientData/>
  </xdr:oneCellAnchor>
  <xdr:twoCellAnchor>
    <xdr:from>
      <xdr:col>6</xdr:col>
      <xdr:colOff>2476500</xdr:colOff>
      <xdr:row>1</xdr:row>
      <xdr:rowOff>161925</xdr:rowOff>
    </xdr:from>
    <xdr:to>
      <xdr:col>7</xdr:col>
      <xdr:colOff>14701</xdr:colOff>
      <xdr:row>14</xdr:row>
      <xdr:rowOff>9525</xdr:rowOff>
    </xdr:to>
    <xdr:cxnSp macro="">
      <xdr:nvCxnSpPr>
        <xdr:cNvPr id="3" name="Straight Arrow Connector 2"/>
        <xdr:cNvCxnSpPr>
          <a:stCxn id="2" idx="0"/>
        </xdr:cNvCxnSpPr>
      </xdr:nvCxnSpPr>
      <xdr:spPr>
        <a:xfrm rot="16200000" flipV="1">
          <a:off x="8303626" y="1316624"/>
          <a:ext cx="2209800" cy="262351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14701</xdr:colOff>
      <xdr:row>1</xdr:row>
      <xdr:rowOff>171451</xdr:rowOff>
    </xdr:from>
    <xdr:to>
      <xdr:col>7</xdr:col>
      <xdr:colOff>295278</xdr:colOff>
      <xdr:row>14</xdr:row>
      <xdr:rowOff>9526</xdr:rowOff>
    </xdr:to>
    <xdr:cxnSp macro="">
      <xdr:nvCxnSpPr>
        <xdr:cNvPr id="4" name="Straight Arrow Connector 3"/>
        <xdr:cNvCxnSpPr>
          <a:stCxn id="2" idx="0"/>
        </xdr:cNvCxnSpPr>
      </xdr:nvCxnSpPr>
      <xdr:spPr>
        <a:xfrm rot="5400000" flipH="1" flipV="1">
          <a:off x="8579852" y="1312275"/>
          <a:ext cx="2200275" cy="280577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1933575</xdr:colOff>
      <xdr:row>14</xdr:row>
      <xdr:rowOff>57150</xdr:rowOff>
    </xdr:from>
    <xdr:ext cx="1667701" cy="262572"/>
    <xdr:sp macro="" textlink="">
      <xdr:nvSpPr>
        <xdr:cNvPr id="2" name="TextBox 1"/>
        <xdr:cNvSpPr txBox="1"/>
      </xdr:nvSpPr>
      <xdr:spPr>
        <a:xfrm>
          <a:off x="8658225" y="2600325"/>
          <a:ext cx="1667701" cy="262572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none" rtlCol="0" anchor="t">
          <a:spAutoFit/>
        </a:bodyPr>
        <a:lstStyle/>
        <a:p>
          <a:r>
            <a:rPr lang="th-TH" sz="1100"/>
            <a:t>ช่องนี้สามารถเปลี่ยนค่าได้</a:t>
          </a:r>
        </a:p>
      </xdr:txBody>
    </xdr:sp>
    <xdr:clientData/>
  </xdr:oneCellAnchor>
  <xdr:twoCellAnchor>
    <xdr:from>
      <xdr:col>6</xdr:col>
      <xdr:colOff>2505075</xdr:colOff>
      <xdr:row>2</xdr:row>
      <xdr:rowOff>28575</xdr:rowOff>
    </xdr:from>
    <xdr:to>
      <xdr:col>7</xdr:col>
      <xdr:colOff>43276</xdr:colOff>
      <xdr:row>14</xdr:row>
      <xdr:rowOff>57150</xdr:rowOff>
    </xdr:to>
    <xdr:cxnSp macro="">
      <xdr:nvCxnSpPr>
        <xdr:cNvPr id="3" name="Straight Arrow Connector 2"/>
        <xdr:cNvCxnSpPr>
          <a:stCxn id="2" idx="0"/>
        </xdr:cNvCxnSpPr>
      </xdr:nvCxnSpPr>
      <xdr:spPr>
        <a:xfrm rot="16200000" flipV="1">
          <a:off x="8256001" y="1364249"/>
          <a:ext cx="2209800" cy="262351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43276</xdr:colOff>
      <xdr:row>2</xdr:row>
      <xdr:rowOff>38101</xdr:rowOff>
    </xdr:from>
    <xdr:to>
      <xdr:col>7</xdr:col>
      <xdr:colOff>323853</xdr:colOff>
      <xdr:row>14</xdr:row>
      <xdr:rowOff>57151</xdr:rowOff>
    </xdr:to>
    <xdr:cxnSp macro="">
      <xdr:nvCxnSpPr>
        <xdr:cNvPr id="4" name="Straight Arrow Connector 3"/>
        <xdr:cNvCxnSpPr>
          <a:stCxn id="2" idx="0"/>
        </xdr:cNvCxnSpPr>
      </xdr:nvCxnSpPr>
      <xdr:spPr>
        <a:xfrm rot="5400000" flipH="1" flipV="1">
          <a:off x="8532227" y="1359900"/>
          <a:ext cx="2200275" cy="280577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showGridLines="0" tabSelected="1" workbookViewId="0"/>
  </sheetViews>
  <sheetFormatPr defaultRowHeight="14.25"/>
  <cols>
    <col min="1" max="1" width="10" style="1" bestFit="1" customWidth="1"/>
    <col min="2" max="2" width="12.625" style="1" bestFit="1" customWidth="1"/>
    <col min="3" max="3" width="10.625" style="1" bestFit="1" customWidth="1"/>
    <col min="4" max="4" width="16.25" style="1" bestFit="1" customWidth="1"/>
    <col min="5" max="5" width="19.875" style="1" bestFit="1" customWidth="1"/>
    <col min="6" max="6" width="19.875" style="1" customWidth="1"/>
    <col min="7" max="7" width="37.625" style="1" bestFit="1" customWidth="1"/>
    <col min="8" max="8" width="39.375" style="1" bestFit="1" customWidth="1"/>
    <col min="9" max="10" width="19.875" style="1" customWidth="1"/>
    <col min="11" max="11" width="17.5" style="1" customWidth="1"/>
    <col min="12" max="12" width="9.125" style="1" customWidth="1"/>
    <col min="13" max="17" width="9" style="1"/>
    <col min="18" max="18" width="14.625" style="1" bestFit="1" customWidth="1"/>
    <col min="19" max="19" width="12.125" style="1" bestFit="1" customWidth="1"/>
  </cols>
  <sheetData>
    <row r="1" spans="1:16">
      <c r="A1" s="4" t="s">
        <v>0</v>
      </c>
      <c r="B1" s="4" t="s">
        <v>30</v>
      </c>
      <c r="C1" s="4" t="s">
        <v>33</v>
      </c>
      <c r="D1" s="4" t="s">
        <v>165</v>
      </c>
      <c r="E1" s="4" t="s">
        <v>164</v>
      </c>
      <c r="F1" s="4" t="s">
        <v>179</v>
      </c>
      <c r="G1" s="6" t="s">
        <v>213</v>
      </c>
      <c r="H1" s="7" t="s">
        <v>210</v>
      </c>
      <c r="I1" s="4"/>
      <c r="J1" s="4"/>
      <c r="K1" s="28" t="s">
        <v>163</v>
      </c>
      <c r="L1" s="28"/>
      <c r="N1" s="2"/>
      <c r="O1" s="2"/>
      <c r="P1" s="2"/>
    </row>
    <row r="2" spans="1:16">
      <c r="A2" s="3" t="s">
        <v>1</v>
      </c>
      <c r="B2" s="3">
        <f>60/G2</f>
        <v>12</v>
      </c>
      <c r="C2" s="3">
        <f>B2+$H$2</f>
        <v>32</v>
      </c>
      <c r="D2" s="3" t="str">
        <f>IF(L2=2,"เข้าระบบ","ไม่เข้าระบบ")</f>
        <v>เข้าระบบ</v>
      </c>
      <c r="E2" s="3" t="str">
        <f>A2</f>
        <v>C1</v>
      </c>
      <c r="F2" s="3">
        <f>IF(D2="เข้าระบบ",C2-B2,"-")</f>
        <v>20</v>
      </c>
      <c r="G2" s="8">
        <v>5</v>
      </c>
      <c r="H2" s="9">
        <v>20</v>
      </c>
      <c r="I2" s="5"/>
      <c r="J2" s="5"/>
      <c r="K2" s="5"/>
      <c r="L2" s="1">
        <f t="shared" ref="L2:L7" si="0">IFERROR(FIND("-",K2,FIND("-",K2,1)+1),2)</f>
        <v>2</v>
      </c>
    </row>
    <row r="3" spans="1:16">
      <c r="A3" s="1" t="s">
        <v>2</v>
      </c>
      <c r="B3" s="1">
        <f>60/$G$2+B2</f>
        <v>24</v>
      </c>
      <c r="C3" s="1">
        <f>IF(L3=2,C2+$H$2,C2)</f>
        <v>52</v>
      </c>
      <c r="D3" s="1" t="str">
        <f t="shared" ref="D3:D66" si="1">IF(L3=2,"เข้าระบบ","ไม่เข้าระบบ")</f>
        <v>เข้าระบบ</v>
      </c>
      <c r="E3" s="1" t="str">
        <f>IF(IFERROR(FIND("-",K3,FIND("-",K3,1)+1),2)=2,IF(K3="",A3,CONCATENATE(K3,"-",A3)),K3)</f>
        <v>C1-C2</v>
      </c>
      <c r="F3" s="27">
        <f>IF(D3="เข้าระบบ",C3-B3,"-")</f>
        <v>28</v>
      </c>
      <c r="G3" s="10"/>
      <c r="H3" s="11"/>
      <c r="I3" s="5"/>
      <c r="J3" s="5"/>
      <c r="K3" s="1" t="str">
        <f>IFERROR(IF(VLOOKUP(LEFT(E2,IFERROR(FINDB("-",E2),LEN(E2)+1)-1),A:C,3,FALSE)&lt;=B3,RIGHT(E2,LEN(E2)-FIND("-",E2)),E2),"")</f>
        <v>C1</v>
      </c>
      <c r="L3" s="1">
        <f t="shared" si="0"/>
        <v>2</v>
      </c>
    </row>
    <row r="4" spans="1:16">
      <c r="A4" s="1" t="s">
        <v>3</v>
      </c>
      <c r="B4" s="1">
        <f t="shared" ref="B4:B67" si="2">60/$G$2+B3</f>
        <v>36</v>
      </c>
      <c r="C4" s="1">
        <f t="shared" ref="C4:C67" si="3">IF(L4=2,C3+$H$2,C3)</f>
        <v>72</v>
      </c>
      <c r="D4" s="1" t="str">
        <f t="shared" si="1"/>
        <v>เข้าระบบ</v>
      </c>
      <c r="E4" s="1" t="str">
        <f t="shared" ref="E4:E67" si="4">IF(IFERROR(FIND("-",K4,FIND("-",K4,1)+1),2)=2,IF(K4="",A4,CONCATENATE(K4,"-",A4)),K4)</f>
        <v>C2-C3</v>
      </c>
      <c r="F4" s="27">
        <f t="shared" ref="F4:F67" si="5">IF(D4="เข้าระบบ",C4-B4,"-")</f>
        <v>36</v>
      </c>
      <c r="G4" s="12" t="s">
        <v>214</v>
      </c>
      <c r="H4" s="13" t="s">
        <v>215</v>
      </c>
      <c r="I4" s="5"/>
      <c r="J4" s="5"/>
      <c r="K4" s="1" t="str">
        <f t="shared" ref="K4:K67" si="6">IFERROR(IF(VLOOKUP(LEFT(E3,IFERROR(FINDB("-",E3),LEN(E3)+1)-1),A:C,3,FALSE)&lt;=B4,RIGHT(E3,LEN(E3)-FIND("-",E3)),E3),"")</f>
        <v>C2</v>
      </c>
      <c r="L4" s="1">
        <f t="shared" si="0"/>
        <v>2</v>
      </c>
    </row>
    <row r="5" spans="1:16">
      <c r="A5" s="1" t="s">
        <v>4</v>
      </c>
      <c r="B5" s="1">
        <f t="shared" si="2"/>
        <v>48</v>
      </c>
      <c r="C5" s="1">
        <f t="shared" si="3"/>
        <v>92</v>
      </c>
      <c r="D5" s="1" t="str">
        <f t="shared" si="1"/>
        <v>เข้าระบบ</v>
      </c>
      <c r="E5" s="1" t="str">
        <f t="shared" si="4"/>
        <v>C2-C3-C4</v>
      </c>
      <c r="F5" s="27">
        <f t="shared" si="5"/>
        <v>44</v>
      </c>
      <c r="G5" s="14">
        <f>G2</f>
        <v>5</v>
      </c>
      <c r="H5" s="15">
        <f>60/H2</f>
        <v>3</v>
      </c>
      <c r="I5" s="5"/>
      <c r="J5" s="5"/>
      <c r="K5" s="1" t="str">
        <f t="shared" si="6"/>
        <v>C2-C3</v>
      </c>
      <c r="L5" s="1">
        <f t="shared" si="0"/>
        <v>2</v>
      </c>
    </row>
    <row r="6" spans="1:16">
      <c r="A6" s="1" t="s">
        <v>5</v>
      </c>
      <c r="B6" s="1">
        <f t="shared" si="2"/>
        <v>60</v>
      </c>
      <c r="C6" s="1">
        <f t="shared" si="3"/>
        <v>112</v>
      </c>
      <c r="D6" s="1" t="str">
        <f t="shared" si="1"/>
        <v>เข้าระบบ</v>
      </c>
      <c r="E6" s="1" t="str">
        <f t="shared" si="4"/>
        <v>C3-C4-C5</v>
      </c>
      <c r="F6" s="27">
        <f t="shared" si="5"/>
        <v>52</v>
      </c>
      <c r="G6" s="16"/>
      <c r="H6" s="11"/>
      <c r="I6" s="5"/>
      <c r="J6" s="5"/>
      <c r="K6" s="1" t="str">
        <f t="shared" si="6"/>
        <v>C3-C4</v>
      </c>
      <c r="L6" s="1">
        <f t="shared" si="0"/>
        <v>2</v>
      </c>
    </row>
    <row r="7" spans="1:16">
      <c r="A7" s="1" t="s">
        <v>6</v>
      </c>
      <c r="B7" s="1">
        <f t="shared" si="2"/>
        <v>72</v>
      </c>
      <c r="C7" s="1">
        <f t="shared" si="3"/>
        <v>132</v>
      </c>
      <c r="D7" s="1" t="str">
        <f t="shared" si="1"/>
        <v>เข้าระบบ</v>
      </c>
      <c r="E7" s="1" t="str">
        <f t="shared" si="4"/>
        <v>C4-C5-C6</v>
      </c>
      <c r="F7" s="27">
        <f t="shared" si="5"/>
        <v>60</v>
      </c>
      <c r="G7" s="12" t="s">
        <v>211</v>
      </c>
      <c r="H7" s="13" t="s">
        <v>212</v>
      </c>
      <c r="I7" s="5"/>
      <c r="J7" s="5"/>
      <c r="K7" s="1" t="str">
        <f t="shared" si="6"/>
        <v>C4-C5</v>
      </c>
      <c r="L7" s="1">
        <f t="shared" si="0"/>
        <v>2</v>
      </c>
    </row>
    <row r="8" spans="1:16">
      <c r="A8" s="1" t="s">
        <v>7</v>
      </c>
      <c r="B8" s="1">
        <f t="shared" si="2"/>
        <v>84</v>
      </c>
      <c r="C8" s="1">
        <f t="shared" si="3"/>
        <v>132</v>
      </c>
      <c r="D8" s="1" t="str">
        <f t="shared" si="1"/>
        <v>ไม่เข้าระบบ</v>
      </c>
      <c r="E8" s="1" t="str">
        <f t="shared" si="4"/>
        <v>C4-C5-C6</v>
      </c>
      <c r="F8" s="27" t="str">
        <f t="shared" si="5"/>
        <v>-</v>
      </c>
      <c r="G8" s="14">
        <f>AVERAGEIF(D2:D201,"=เข้าระบบ",F2:F201)</f>
        <v>55.180327868852459</v>
      </c>
      <c r="H8" s="15">
        <f>G8-H2</f>
        <v>35.180327868852459</v>
      </c>
      <c r="I8" s="5"/>
      <c r="J8" s="5"/>
      <c r="K8" s="1" t="str">
        <f t="shared" si="6"/>
        <v>C4-C5-C6</v>
      </c>
      <c r="L8" s="1">
        <f>IFERROR(FIND("-",K8,FIND("-",K8,1)+1),2)</f>
        <v>6</v>
      </c>
    </row>
    <row r="9" spans="1:16">
      <c r="A9" s="1" t="s">
        <v>8</v>
      </c>
      <c r="B9" s="1">
        <f t="shared" si="2"/>
        <v>96</v>
      </c>
      <c r="C9" s="1">
        <f t="shared" si="3"/>
        <v>152</v>
      </c>
      <c r="D9" s="1" t="str">
        <f t="shared" si="1"/>
        <v>เข้าระบบ</v>
      </c>
      <c r="E9" s="1" t="str">
        <f t="shared" si="4"/>
        <v>C5-C6-C8</v>
      </c>
      <c r="F9" s="27">
        <f t="shared" si="5"/>
        <v>56</v>
      </c>
      <c r="G9" s="10"/>
      <c r="H9" s="11"/>
      <c r="I9" s="5"/>
      <c r="J9" s="5"/>
      <c r="K9" s="1" t="str">
        <f t="shared" si="6"/>
        <v>C5-C6</v>
      </c>
      <c r="L9" s="1">
        <f t="shared" ref="L9:L72" si="7">IFERROR(FIND("-",K9,FIND("-",K9,1)+1),2)</f>
        <v>2</v>
      </c>
    </row>
    <row r="10" spans="1:16">
      <c r="A10" s="1" t="s">
        <v>9</v>
      </c>
      <c r="B10" s="1">
        <f t="shared" si="2"/>
        <v>108</v>
      </c>
      <c r="C10" s="1">
        <f t="shared" si="3"/>
        <v>152</v>
      </c>
      <c r="D10" s="1" t="str">
        <f t="shared" si="1"/>
        <v>ไม่เข้าระบบ</v>
      </c>
      <c r="E10" s="1" t="str">
        <f t="shared" si="4"/>
        <v>C5-C6-C8</v>
      </c>
      <c r="F10" s="27" t="str">
        <f t="shared" si="5"/>
        <v>-</v>
      </c>
      <c r="G10" s="12" t="s">
        <v>216</v>
      </c>
      <c r="H10" s="11"/>
      <c r="I10" s="5"/>
      <c r="J10" s="5"/>
      <c r="K10" s="1" t="str">
        <f t="shared" si="6"/>
        <v>C5-C6-C8</v>
      </c>
      <c r="L10" s="1">
        <f t="shared" si="7"/>
        <v>6</v>
      </c>
    </row>
    <row r="11" spans="1:16" ht="15" thickBot="1">
      <c r="A11" s="1" t="s">
        <v>10</v>
      </c>
      <c r="B11" s="1">
        <f t="shared" si="2"/>
        <v>120</v>
      </c>
      <c r="C11" s="1">
        <f t="shared" si="3"/>
        <v>172</v>
      </c>
      <c r="D11" s="1" t="str">
        <f t="shared" si="1"/>
        <v>เข้าระบบ</v>
      </c>
      <c r="E11" s="1" t="str">
        <f t="shared" si="4"/>
        <v>C6-C8-C10</v>
      </c>
      <c r="F11" s="27">
        <f t="shared" si="5"/>
        <v>52</v>
      </c>
      <c r="G11" s="17">
        <f>COUNTIF(D2:D201,"ไม่เข้าระบบ")/(B201/60)</f>
        <v>1.95</v>
      </c>
      <c r="H11" s="18"/>
      <c r="I11" s="5"/>
      <c r="J11" s="5"/>
      <c r="K11" s="1" t="str">
        <f t="shared" si="6"/>
        <v>C6-C8</v>
      </c>
      <c r="L11" s="1">
        <f t="shared" si="7"/>
        <v>2</v>
      </c>
    </row>
    <row r="12" spans="1:16">
      <c r="A12" s="1" t="s">
        <v>11</v>
      </c>
      <c r="B12" s="1">
        <f t="shared" si="2"/>
        <v>132</v>
      </c>
      <c r="C12" s="1">
        <f t="shared" si="3"/>
        <v>192</v>
      </c>
      <c r="D12" s="1" t="str">
        <f t="shared" si="1"/>
        <v>เข้าระบบ</v>
      </c>
      <c r="E12" s="1" t="str">
        <f t="shared" si="4"/>
        <v>C8-C10-C11</v>
      </c>
      <c r="F12" s="27">
        <f t="shared" si="5"/>
        <v>60</v>
      </c>
      <c r="H12" s="5"/>
      <c r="I12" s="5"/>
      <c r="J12" s="5"/>
      <c r="K12" s="1" t="str">
        <f t="shared" si="6"/>
        <v>C8-C10</v>
      </c>
      <c r="L12" s="1">
        <f t="shared" si="7"/>
        <v>2</v>
      </c>
    </row>
    <row r="13" spans="1:16">
      <c r="A13" s="1" t="s">
        <v>12</v>
      </c>
      <c r="B13" s="1">
        <f t="shared" si="2"/>
        <v>144</v>
      </c>
      <c r="C13" s="1">
        <f t="shared" si="3"/>
        <v>192</v>
      </c>
      <c r="D13" s="1" t="str">
        <f t="shared" si="1"/>
        <v>ไม่เข้าระบบ</v>
      </c>
      <c r="E13" s="1" t="str">
        <f t="shared" si="4"/>
        <v>C8-C10-C11</v>
      </c>
      <c r="F13" s="27" t="str">
        <f t="shared" si="5"/>
        <v>-</v>
      </c>
      <c r="H13" s="5"/>
      <c r="I13" s="5"/>
      <c r="J13" s="5"/>
      <c r="K13" s="1" t="str">
        <f t="shared" si="6"/>
        <v>C8-C10-C11</v>
      </c>
      <c r="L13" s="1">
        <f t="shared" si="7"/>
        <v>7</v>
      </c>
    </row>
    <row r="14" spans="1:16">
      <c r="A14" s="1" t="s">
        <v>13</v>
      </c>
      <c r="B14" s="1">
        <f t="shared" si="2"/>
        <v>156</v>
      </c>
      <c r="C14" s="1">
        <f t="shared" si="3"/>
        <v>212</v>
      </c>
      <c r="D14" s="1" t="str">
        <f t="shared" si="1"/>
        <v>เข้าระบบ</v>
      </c>
      <c r="E14" s="1" t="str">
        <f t="shared" si="4"/>
        <v>C10-C11-C13</v>
      </c>
      <c r="F14" s="27">
        <f t="shared" si="5"/>
        <v>56</v>
      </c>
      <c r="H14" s="5"/>
      <c r="I14" s="5"/>
      <c r="J14" s="5"/>
      <c r="K14" s="1" t="str">
        <f t="shared" si="6"/>
        <v>C10-C11</v>
      </c>
      <c r="L14" s="1">
        <f t="shared" si="7"/>
        <v>2</v>
      </c>
    </row>
    <row r="15" spans="1:16">
      <c r="A15" s="1" t="s">
        <v>14</v>
      </c>
      <c r="B15" s="1">
        <f t="shared" si="2"/>
        <v>168</v>
      </c>
      <c r="C15" s="1">
        <f t="shared" si="3"/>
        <v>212</v>
      </c>
      <c r="D15" s="1" t="str">
        <f t="shared" si="1"/>
        <v>ไม่เข้าระบบ</v>
      </c>
      <c r="E15" s="1" t="str">
        <f t="shared" si="4"/>
        <v>C10-C11-C13</v>
      </c>
      <c r="F15" s="27" t="str">
        <f t="shared" si="5"/>
        <v>-</v>
      </c>
      <c r="G15" s="5"/>
      <c r="H15" s="5"/>
      <c r="I15" s="5"/>
      <c r="J15" s="5"/>
      <c r="K15" s="1" t="str">
        <f t="shared" si="6"/>
        <v>C10-C11-C13</v>
      </c>
      <c r="L15" s="1">
        <f t="shared" si="7"/>
        <v>8</v>
      </c>
    </row>
    <row r="16" spans="1:16">
      <c r="A16" s="1" t="s">
        <v>15</v>
      </c>
      <c r="B16" s="1">
        <f t="shared" si="2"/>
        <v>180</v>
      </c>
      <c r="C16" s="1">
        <f t="shared" si="3"/>
        <v>232</v>
      </c>
      <c r="D16" s="1" t="str">
        <f t="shared" si="1"/>
        <v>เข้าระบบ</v>
      </c>
      <c r="E16" s="1" t="str">
        <f t="shared" si="4"/>
        <v>C11-C13-C15</v>
      </c>
      <c r="F16" s="27">
        <f t="shared" si="5"/>
        <v>52</v>
      </c>
      <c r="G16" s="5"/>
      <c r="H16" s="5"/>
      <c r="I16" s="5"/>
      <c r="J16" s="5"/>
      <c r="K16" s="1" t="str">
        <f t="shared" si="6"/>
        <v>C11-C13</v>
      </c>
      <c r="L16" s="1">
        <f t="shared" si="7"/>
        <v>2</v>
      </c>
    </row>
    <row r="17" spans="1:12">
      <c r="A17" s="1" t="s">
        <v>16</v>
      </c>
      <c r="B17" s="1">
        <f t="shared" si="2"/>
        <v>192</v>
      </c>
      <c r="C17" s="1">
        <f t="shared" si="3"/>
        <v>252</v>
      </c>
      <c r="D17" s="1" t="str">
        <f t="shared" si="1"/>
        <v>เข้าระบบ</v>
      </c>
      <c r="E17" s="1" t="str">
        <f t="shared" si="4"/>
        <v>C13-C15-C16</v>
      </c>
      <c r="F17" s="27">
        <f t="shared" si="5"/>
        <v>60</v>
      </c>
      <c r="G17" s="5"/>
      <c r="H17" s="5"/>
      <c r="I17" s="5"/>
      <c r="J17" s="5"/>
      <c r="K17" s="1" t="str">
        <f t="shared" si="6"/>
        <v>C13-C15</v>
      </c>
      <c r="L17" s="1">
        <f t="shared" si="7"/>
        <v>2</v>
      </c>
    </row>
    <row r="18" spans="1:12">
      <c r="A18" s="1" t="s">
        <v>17</v>
      </c>
      <c r="B18" s="1">
        <f t="shared" si="2"/>
        <v>204</v>
      </c>
      <c r="C18" s="1">
        <f t="shared" si="3"/>
        <v>252</v>
      </c>
      <c r="D18" s="1" t="str">
        <f t="shared" si="1"/>
        <v>ไม่เข้าระบบ</v>
      </c>
      <c r="E18" s="1" t="str">
        <f t="shared" si="4"/>
        <v>C13-C15-C16</v>
      </c>
      <c r="F18" s="27" t="str">
        <f t="shared" si="5"/>
        <v>-</v>
      </c>
      <c r="G18" s="5"/>
      <c r="H18" s="5"/>
      <c r="I18" s="5"/>
      <c r="J18" s="5"/>
      <c r="K18" s="1" t="str">
        <f t="shared" si="6"/>
        <v>C13-C15-C16</v>
      </c>
      <c r="L18" s="1">
        <f t="shared" si="7"/>
        <v>8</v>
      </c>
    </row>
    <row r="19" spans="1:12">
      <c r="A19" s="1" t="s">
        <v>18</v>
      </c>
      <c r="B19" s="1">
        <f t="shared" si="2"/>
        <v>216</v>
      </c>
      <c r="C19" s="1">
        <f t="shared" si="3"/>
        <v>272</v>
      </c>
      <c r="D19" s="1" t="str">
        <f t="shared" si="1"/>
        <v>เข้าระบบ</v>
      </c>
      <c r="E19" s="1" t="str">
        <f t="shared" si="4"/>
        <v>C15-C16-C18</v>
      </c>
      <c r="F19" s="27">
        <f t="shared" si="5"/>
        <v>56</v>
      </c>
      <c r="G19" s="5"/>
      <c r="H19" s="5"/>
      <c r="I19" s="5"/>
      <c r="J19" s="5"/>
      <c r="K19" s="1" t="str">
        <f t="shared" si="6"/>
        <v>C15-C16</v>
      </c>
      <c r="L19" s="1">
        <f t="shared" si="7"/>
        <v>2</v>
      </c>
    </row>
    <row r="20" spans="1:12">
      <c r="A20" s="1" t="s">
        <v>19</v>
      </c>
      <c r="B20" s="1">
        <f t="shared" si="2"/>
        <v>228</v>
      </c>
      <c r="C20" s="1">
        <f t="shared" si="3"/>
        <v>272</v>
      </c>
      <c r="D20" s="1" t="str">
        <f t="shared" si="1"/>
        <v>ไม่เข้าระบบ</v>
      </c>
      <c r="E20" s="1" t="str">
        <f t="shared" si="4"/>
        <v>C15-C16-C18</v>
      </c>
      <c r="F20" s="27" t="str">
        <f t="shared" si="5"/>
        <v>-</v>
      </c>
      <c r="G20" s="5"/>
      <c r="H20" s="5"/>
      <c r="I20" s="5"/>
      <c r="J20" s="5"/>
      <c r="K20" s="1" t="str">
        <f t="shared" si="6"/>
        <v>C15-C16-C18</v>
      </c>
      <c r="L20" s="1">
        <f t="shared" si="7"/>
        <v>8</v>
      </c>
    </row>
    <row r="21" spans="1:12">
      <c r="A21" s="1" t="s">
        <v>20</v>
      </c>
      <c r="B21" s="1">
        <f t="shared" si="2"/>
        <v>240</v>
      </c>
      <c r="C21" s="1">
        <f t="shared" si="3"/>
        <v>292</v>
      </c>
      <c r="D21" s="1" t="str">
        <f t="shared" si="1"/>
        <v>เข้าระบบ</v>
      </c>
      <c r="E21" s="1" t="str">
        <f t="shared" si="4"/>
        <v>C16-C18-C20</v>
      </c>
      <c r="F21" s="27">
        <f t="shared" si="5"/>
        <v>52</v>
      </c>
      <c r="G21" s="5"/>
      <c r="H21" s="5"/>
      <c r="I21" s="5"/>
      <c r="J21" s="5"/>
      <c r="K21" s="1" t="str">
        <f t="shared" si="6"/>
        <v>C16-C18</v>
      </c>
      <c r="L21" s="1">
        <f t="shared" si="7"/>
        <v>2</v>
      </c>
    </row>
    <row r="22" spans="1:12">
      <c r="A22" s="1" t="s">
        <v>21</v>
      </c>
      <c r="B22" s="1">
        <f t="shared" si="2"/>
        <v>252</v>
      </c>
      <c r="C22" s="1">
        <f t="shared" si="3"/>
        <v>312</v>
      </c>
      <c r="D22" s="1" t="str">
        <f t="shared" si="1"/>
        <v>เข้าระบบ</v>
      </c>
      <c r="E22" s="1" t="str">
        <f t="shared" si="4"/>
        <v>C18-C20-C21</v>
      </c>
      <c r="F22" s="27">
        <f t="shared" si="5"/>
        <v>60</v>
      </c>
      <c r="G22" s="5"/>
      <c r="H22" s="5"/>
      <c r="I22" s="5"/>
      <c r="J22" s="5"/>
      <c r="K22" s="1" t="str">
        <f t="shared" si="6"/>
        <v>C18-C20</v>
      </c>
      <c r="L22" s="1">
        <f t="shared" si="7"/>
        <v>2</v>
      </c>
    </row>
    <row r="23" spans="1:12">
      <c r="A23" s="1" t="s">
        <v>22</v>
      </c>
      <c r="B23" s="1">
        <f t="shared" si="2"/>
        <v>264</v>
      </c>
      <c r="C23" s="1">
        <f t="shared" si="3"/>
        <v>312</v>
      </c>
      <c r="D23" s="1" t="str">
        <f t="shared" si="1"/>
        <v>ไม่เข้าระบบ</v>
      </c>
      <c r="E23" s="1" t="str">
        <f t="shared" si="4"/>
        <v>C18-C20-C21</v>
      </c>
      <c r="F23" s="27" t="str">
        <f t="shared" si="5"/>
        <v>-</v>
      </c>
      <c r="G23" s="5"/>
      <c r="H23" s="5"/>
      <c r="I23" s="5"/>
      <c r="J23" s="5"/>
      <c r="K23" s="1" t="str">
        <f t="shared" si="6"/>
        <v>C18-C20-C21</v>
      </c>
      <c r="L23" s="1">
        <f t="shared" si="7"/>
        <v>8</v>
      </c>
    </row>
    <row r="24" spans="1:12">
      <c r="A24" s="1" t="s">
        <v>23</v>
      </c>
      <c r="B24" s="1">
        <f t="shared" si="2"/>
        <v>276</v>
      </c>
      <c r="C24" s="1">
        <f t="shared" si="3"/>
        <v>332</v>
      </c>
      <c r="D24" s="1" t="str">
        <f t="shared" si="1"/>
        <v>เข้าระบบ</v>
      </c>
      <c r="E24" s="1" t="str">
        <f t="shared" si="4"/>
        <v>C20-C21-C23</v>
      </c>
      <c r="F24" s="27">
        <f t="shared" si="5"/>
        <v>56</v>
      </c>
      <c r="G24" s="5"/>
      <c r="H24" s="5"/>
      <c r="I24" s="5"/>
      <c r="J24" s="5"/>
      <c r="K24" s="1" t="str">
        <f t="shared" si="6"/>
        <v>C20-C21</v>
      </c>
      <c r="L24" s="1">
        <f t="shared" si="7"/>
        <v>2</v>
      </c>
    </row>
    <row r="25" spans="1:12">
      <c r="A25" s="1" t="s">
        <v>24</v>
      </c>
      <c r="B25" s="1">
        <f t="shared" si="2"/>
        <v>288</v>
      </c>
      <c r="C25" s="1">
        <f t="shared" si="3"/>
        <v>332</v>
      </c>
      <c r="D25" s="1" t="str">
        <f t="shared" si="1"/>
        <v>ไม่เข้าระบบ</v>
      </c>
      <c r="E25" s="1" t="str">
        <f t="shared" si="4"/>
        <v>C20-C21-C23</v>
      </c>
      <c r="F25" s="27" t="str">
        <f t="shared" si="5"/>
        <v>-</v>
      </c>
      <c r="G25" s="5"/>
      <c r="H25" s="5"/>
      <c r="I25" s="5"/>
      <c r="J25" s="5"/>
      <c r="K25" s="1" t="str">
        <f t="shared" si="6"/>
        <v>C20-C21-C23</v>
      </c>
      <c r="L25" s="1">
        <f t="shared" si="7"/>
        <v>8</v>
      </c>
    </row>
    <row r="26" spans="1:12">
      <c r="A26" s="1" t="s">
        <v>25</v>
      </c>
      <c r="B26" s="1">
        <f t="shared" si="2"/>
        <v>300</v>
      </c>
      <c r="C26" s="1">
        <f t="shared" si="3"/>
        <v>352</v>
      </c>
      <c r="D26" s="1" t="str">
        <f t="shared" si="1"/>
        <v>เข้าระบบ</v>
      </c>
      <c r="E26" s="1" t="str">
        <f t="shared" si="4"/>
        <v>C21-C23-C25</v>
      </c>
      <c r="F26" s="27">
        <f t="shared" si="5"/>
        <v>52</v>
      </c>
      <c r="G26" s="5"/>
      <c r="H26" s="5"/>
      <c r="I26" s="5"/>
      <c r="J26" s="5"/>
      <c r="K26" s="1" t="str">
        <f t="shared" si="6"/>
        <v>C21-C23</v>
      </c>
      <c r="L26" s="1">
        <f t="shared" si="7"/>
        <v>2</v>
      </c>
    </row>
    <row r="27" spans="1:12">
      <c r="A27" s="1" t="s">
        <v>26</v>
      </c>
      <c r="B27" s="1">
        <f t="shared" si="2"/>
        <v>312</v>
      </c>
      <c r="C27" s="1">
        <f t="shared" si="3"/>
        <v>372</v>
      </c>
      <c r="D27" s="1" t="str">
        <f t="shared" si="1"/>
        <v>เข้าระบบ</v>
      </c>
      <c r="E27" s="1" t="str">
        <f t="shared" si="4"/>
        <v>C23-C25-C26</v>
      </c>
      <c r="F27" s="27">
        <f t="shared" si="5"/>
        <v>60</v>
      </c>
      <c r="G27" s="5"/>
      <c r="H27" s="5"/>
      <c r="I27" s="5"/>
      <c r="J27" s="5"/>
      <c r="K27" s="1" t="str">
        <f t="shared" si="6"/>
        <v>C23-C25</v>
      </c>
      <c r="L27" s="1">
        <f t="shared" si="7"/>
        <v>2</v>
      </c>
    </row>
    <row r="28" spans="1:12">
      <c r="A28" s="1" t="s">
        <v>27</v>
      </c>
      <c r="B28" s="1">
        <f t="shared" si="2"/>
        <v>324</v>
      </c>
      <c r="C28" s="1">
        <f t="shared" si="3"/>
        <v>372</v>
      </c>
      <c r="D28" s="1" t="str">
        <f t="shared" si="1"/>
        <v>ไม่เข้าระบบ</v>
      </c>
      <c r="E28" s="1" t="str">
        <f t="shared" si="4"/>
        <v>C23-C25-C26</v>
      </c>
      <c r="F28" s="27" t="str">
        <f t="shared" si="5"/>
        <v>-</v>
      </c>
      <c r="G28" s="5"/>
      <c r="H28" s="5"/>
      <c r="I28" s="5"/>
      <c r="J28" s="5"/>
      <c r="K28" s="1" t="str">
        <f t="shared" si="6"/>
        <v>C23-C25-C26</v>
      </c>
      <c r="L28" s="1">
        <f t="shared" si="7"/>
        <v>8</v>
      </c>
    </row>
    <row r="29" spans="1:12">
      <c r="A29" s="1" t="s">
        <v>28</v>
      </c>
      <c r="B29" s="1">
        <f t="shared" si="2"/>
        <v>336</v>
      </c>
      <c r="C29" s="1">
        <f t="shared" si="3"/>
        <v>392</v>
      </c>
      <c r="D29" s="1" t="str">
        <f t="shared" si="1"/>
        <v>เข้าระบบ</v>
      </c>
      <c r="E29" s="1" t="str">
        <f t="shared" si="4"/>
        <v>C25-C26-C28</v>
      </c>
      <c r="F29" s="27">
        <f t="shared" si="5"/>
        <v>56</v>
      </c>
      <c r="G29" s="5"/>
      <c r="H29" s="5"/>
      <c r="I29" s="5"/>
      <c r="J29" s="5"/>
      <c r="K29" s="1" t="str">
        <f t="shared" si="6"/>
        <v>C25-C26</v>
      </c>
      <c r="L29" s="1">
        <f t="shared" si="7"/>
        <v>2</v>
      </c>
    </row>
    <row r="30" spans="1:12">
      <c r="A30" s="1" t="s">
        <v>29</v>
      </c>
      <c r="B30" s="1">
        <f t="shared" si="2"/>
        <v>348</v>
      </c>
      <c r="C30" s="1">
        <f t="shared" si="3"/>
        <v>392</v>
      </c>
      <c r="D30" s="1" t="str">
        <f t="shared" si="1"/>
        <v>ไม่เข้าระบบ</v>
      </c>
      <c r="E30" s="1" t="str">
        <f t="shared" si="4"/>
        <v>C25-C26-C28</v>
      </c>
      <c r="F30" s="27" t="str">
        <f t="shared" si="5"/>
        <v>-</v>
      </c>
      <c r="G30" s="5"/>
      <c r="H30" s="5"/>
      <c r="I30" s="5"/>
      <c r="J30" s="5"/>
      <c r="K30" s="1" t="str">
        <f t="shared" si="6"/>
        <v>C25-C26-C28</v>
      </c>
      <c r="L30" s="1">
        <f t="shared" si="7"/>
        <v>8</v>
      </c>
    </row>
    <row r="31" spans="1:12">
      <c r="A31" s="1" t="s">
        <v>31</v>
      </c>
      <c r="B31" s="1">
        <f t="shared" si="2"/>
        <v>360</v>
      </c>
      <c r="C31" s="1">
        <f t="shared" si="3"/>
        <v>412</v>
      </c>
      <c r="D31" s="1" t="str">
        <f t="shared" si="1"/>
        <v>เข้าระบบ</v>
      </c>
      <c r="E31" s="1" t="str">
        <f t="shared" si="4"/>
        <v>C26-C28-C30</v>
      </c>
      <c r="F31" s="27">
        <f t="shared" si="5"/>
        <v>52</v>
      </c>
      <c r="G31" s="5"/>
      <c r="H31" s="5"/>
      <c r="I31" s="5"/>
      <c r="J31" s="5"/>
      <c r="K31" s="1" t="str">
        <f t="shared" si="6"/>
        <v>C26-C28</v>
      </c>
      <c r="L31" s="1">
        <f t="shared" si="7"/>
        <v>2</v>
      </c>
    </row>
    <row r="32" spans="1:12">
      <c r="A32" s="1" t="s">
        <v>34</v>
      </c>
      <c r="B32" s="1">
        <f t="shared" si="2"/>
        <v>372</v>
      </c>
      <c r="C32" s="1">
        <f t="shared" si="3"/>
        <v>432</v>
      </c>
      <c r="D32" s="1" t="str">
        <f t="shared" si="1"/>
        <v>เข้าระบบ</v>
      </c>
      <c r="E32" s="1" t="str">
        <f t="shared" si="4"/>
        <v>C28-C30-C31</v>
      </c>
      <c r="F32" s="27">
        <f t="shared" si="5"/>
        <v>60</v>
      </c>
      <c r="G32" s="5"/>
      <c r="H32" s="5"/>
      <c r="I32" s="5"/>
      <c r="J32" s="5"/>
      <c r="K32" s="1" t="str">
        <f t="shared" si="6"/>
        <v>C28-C30</v>
      </c>
      <c r="L32" s="1">
        <f t="shared" si="7"/>
        <v>2</v>
      </c>
    </row>
    <row r="33" spans="1:12">
      <c r="A33" s="1" t="s">
        <v>35</v>
      </c>
      <c r="B33" s="1">
        <f t="shared" si="2"/>
        <v>384</v>
      </c>
      <c r="C33" s="1">
        <f t="shared" si="3"/>
        <v>432</v>
      </c>
      <c r="D33" s="1" t="str">
        <f t="shared" si="1"/>
        <v>ไม่เข้าระบบ</v>
      </c>
      <c r="E33" s="1" t="str">
        <f t="shared" si="4"/>
        <v>C28-C30-C31</v>
      </c>
      <c r="F33" s="27" t="str">
        <f t="shared" si="5"/>
        <v>-</v>
      </c>
      <c r="G33" s="5"/>
      <c r="H33" s="5"/>
      <c r="I33" s="5"/>
      <c r="J33" s="5"/>
      <c r="K33" s="1" t="str">
        <f t="shared" si="6"/>
        <v>C28-C30-C31</v>
      </c>
      <c r="L33" s="1">
        <f t="shared" si="7"/>
        <v>8</v>
      </c>
    </row>
    <row r="34" spans="1:12">
      <c r="A34" s="1" t="s">
        <v>36</v>
      </c>
      <c r="B34" s="1">
        <f t="shared" si="2"/>
        <v>396</v>
      </c>
      <c r="C34" s="1">
        <f t="shared" si="3"/>
        <v>452</v>
      </c>
      <c r="D34" s="1" t="str">
        <f t="shared" si="1"/>
        <v>เข้าระบบ</v>
      </c>
      <c r="E34" s="1" t="str">
        <f t="shared" si="4"/>
        <v>C30-C31-C33</v>
      </c>
      <c r="F34" s="27">
        <f t="shared" si="5"/>
        <v>56</v>
      </c>
      <c r="G34" s="5"/>
      <c r="H34" s="5"/>
      <c r="I34" s="5"/>
      <c r="J34" s="5"/>
      <c r="K34" s="1" t="str">
        <f t="shared" si="6"/>
        <v>C30-C31</v>
      </c>
      <c r="L34" s="1">
        <f t="shared" si="7"/>
        <v>2</v>
      </c>
    </row>
    <row r="35" spans="1:12">
      <c r="A35" s="1" t="s">
        <v>37</v>
      </c>
      <c r="B35" s="1">
        <f t="shared" si="2"/>
        <v>408</v>
      </c>
      <c r="C35" s="1">
        <f t="shared" si="3"/>
        <v>452</v>
      </c>
      <c r="D35" s="1" t="str">
        <f t="shared" si="1"/>
        <v>ไม่เข้าระบบ</v>
      </c>
      <c r="E35" s="1" t="str">
        <f t="shared" si="4"/>
        <v>C30-C31-C33</v>
      </c>
      <c r="F35" s="27" t="str">
        <f t="shared" si="5"/>
        <v>-</v>
      </c>
      <c r="G35" s="5"/>
      <c r="H35" s="5"/>
      <c r="I35" s="5"/>
      <c r="J35" s="5"/>
      <c r="K35" s="1" t="str">
        <f t="shared" si="6"/>
        <v>C30-C31-C33</v>
      </c>
      <c r="L35" s="1">
        <f t="shared" si="7"/>
        <v>8</v>
      </c>
    </row>
    <row r="36" spans="1:12">
      <c r="A36" s="1" t="s">
        <v>38</v>
      </c>
      <c r="B36" s="1">
        <f t="shared" si="2"/>
        <v>420</v>
      </c>
      <c r="C36" s="1">
        <f t="shared" si="3"/>
        <v>472</v>
      </c>
      <c r="D36" s="1" t="str">
        <f t="shared" si="1"/>
        <v>เข้าระบบ</v>
      </c>
      <c r="E36" s="1" t="str">
        <f t="shared" si="4"/>
        <v>C31-C33-C35</v>
      </c>
      <c r="F36" s="27">
        <f t="shared" si="5"/>
        <v>52</v>
      </c>
      <c r="G36" s="5"/>
      <c r="H36" s="5"/>
      <c r="I36" s="5"/>
      <c r="J36" s="5"/>
      <c r="K36" s="1" t="str">
        <f t="shared" si="6"/>
        <v>C31-C33</v>
      </c>
      <c r="L36" s="1">
        <f t="shared" si="7"/>
        <v>2</v>
      </c>
    </row>
    <row r="37" spans="1:12">
      <c r="A37" s="1" t="s">
        <v>39</v>
      </c>
      <c r="B37" s="1">
        <f t="shared" si="2"/>
        <v>432</v>
      </c>
      <c r="C37" s="1">
        <f t="shared" si="3"/>
        <v>492</v>
      </c>
      <c r="D37" s="1" t="str">
        <f t="shared" si="1"/>
        <v>เข้าระบบ</v>
      </c>
      <c r="E37" s="1" t="str">
        <f t="shared" si="4"/>
        <v>C33-C35-C36</v>
      </c>
      <c r="F37" s="27">
        <f t="shared" si="5"/>
        <v>60</v>
      </c>
      <c r="G37" s="5"/>
      <c r="H37" s="5"/>
      <c r="I37" s="5"/>
      <c r="J37" s="5"/>
      <c r="K37" s="1" t="str">
        <f t="shared" si="6"/>
        <v>C33-C35</v>
      </c>
      <c r="L37" s="1">
        <f t="shared" si="7"/>
        <v>2</v>
      </c>
    </row>
    <row r="38" spans="1:12">
      <c r="A38" s="1" t="s">
        <v>40</v>
      </c>
      <c r="B38" s="1">
        <f t="shared" si="2"/>
        <v>444</v>
      </c>
      <c r="C38" s="1">
        <f t="shared" si="3"/>
        <v>492</v>
      </c>
      <c r="D38" s="1" t="str">
        <f t="shared" si="1"/>
        <v>ไม่เข้าระบบ</v>
      </c>
      <c r="E38" s="1" t="str">
        <f t="shared" si="4"/>
        <v>C33-C35-C36</v>
      </c>
      <c r="F38" s="27" t="str">
        <f t="shared" si="5"/>
        <v>-</v>
      </c>
      <c r="G38" s="5"/>
      <c r="H38" s="5"/>
      <c r="I38" s="5"/>
      <c r="J38" s="5"/>
      <c r="K38" s="1" t="str">
        <f t="shared" si="6"/>
        <v>C33-C35-C36</v>
      </c>
      <c r="L38" s="1">
        <f t="shared" si="7"/>
        <v>8</v>
      </c>
    </row>
    <row r="39" spans="1:12">
      <c r="A39" s="1" t="s">
        <v>41</v>
      </c>
      <c r="B39" s="1">
        <f t="shared" si="2"/>
        <v>456</v>
      </c>
      <c r="C39" s="1">
        <f t="shared" si="3"/>
        <v>512</v>
      </c>
      <c r="D39" s="1" t="str">
        <f t="shared" si="1"/>
        <v>เข้าระบบ</v>
      </c>
      <c r="E39" s="1" t="str">
        <f t="shared" si="4"/>
        <v>C35-C36-C38</v>
      </c>
      <c r="F39" s="27">
        <f t="shared" si="5"/>
        <v>56</v>
      </c>
      <c r="G39" s="5"/>
      <c r="H39" s="5"/>
      <c r="I39" s="5"/>
      <c r="J39" s="5"/>
      <c r="K39" s="1" t="str">
        <f t="shared" si="6"/>
        <v>C35-C36</v>
      </c>
      <c r="L39" s="1">
        <f t="shared" si="7"/>
        <v>2</v>
      </c>
    </row>
    <row r="40" spans="1:12">
      <c r="A40" s="1" t="s">
        <v>42</v>
      </c>
      <c r="B40" s="1">
        <f t="shared" si="2"/>
        <v>468</v>
      </c>
      <c r="C40" s="1">
        <f t="shared" si="3"/>
        <v>512</v>
      </c>
      <c r="D40" s="1" t="str">
        <f t="shared" si="1"/>
        <v>ไม่เข้าระบบ</v>
      </c>
      <c r="E40" s="1" t="str">
        <f t="shared" si="4"/>
        <v>C35-C36-C38</v>
      </c>
      <c r="F40" s="27" t="str">
        <f t="shared" si="5"/>
        <v>-</v>
      </c>
      <c r="G40" s="5"/>
      <c r="H40" s="5"/>
      <c r="I40" s="5"/>
      <c r="J40" s="5"/>
      <c r="K40" s="1" t="str">
        <f t="shared" si="6"/>
        <v>C35-C36-C38</v>
      </c>
      <c r="L40" s="1">
        <f t="shared" si="7"/>
        <v>8</v>
      </c>
    </row>
    <row r="41" spans="1:12">
      <c r="A41" s="1" t="s">
        <v>43</v>
      </c>
      <c r="B41" s="1">
        <f t="shared" si="2"/>
        <v>480</v>
      </c>
      <c r="C41" s="1">
        <f t="shared" si="3"/>
        <v>532</v>
      </c>
      <c r="D41" s="1" t="str">
        <f t="shared" si="1"/>
        <v>เข้าระบบ</v>
      </c>
      <c r="E41" s="1" t="str">
        <f t="shared" si="4"/>
        <v>C36-C38-C40</v>
      </c>
      <c r="F41" s="27">
        <f t="shared" si="5"/>
        <v>52</v>
      </c>
      <c r="G41" s="5"/>
      <c r="H41" s="5"/>
      <c r="I41" s="5"/>
      <c r="J41" s="5"/>
      <c r="K41" s="1" t="str">
        <f t="shared" si="6"/>
        <v>C36-C38</v>
      </c>
      <c r="L41" s="1">
        <f t="shared" si="7"/>
        <v>2</v>
      </c>
    </row>
    <row r="42" spans="1:12">
      <c r="A42" s="1" t="s">
        <v>44</v>
      </c>
      <c r="B42" s="1">
        <f t="shared" si="2"/>
        <v>492</v>
      </c>
      <c r="C42" s="1">
        <f t="shared" si="3"/>
        <v>552</v>
      </c>
      <c r="D42" s="1" t="str">
        <f t="shared" si="1"/>
        <v>เข้าระบบ</v>
      </c>
      <c r="E42" s="1" t="str">
        <f t="shared" si="4"/>
        <v>C38-C40-C41</v>
      </c>
      <c r="F42" s="27">
        <f t="shared" si="5"/>
        <v>60</v>
      </c>
      <c r="G42" s="5"/>
      <c r="H42" s="5"/>
      <c r="I42" s="5"/>
      <c r="J42" s="5"/>
      <c r="K42" s="1" t="str">
        <f t="shared" si="6"/>
        <v>C38-C40</v>
      </c>
      <c r="L42" s="1">
        <f t="shared" si="7"/>
        <v>2</v>
      </c>
    </row>
    <row r="43" spans="1:12">
      <c r="A43" s="1" t="s">
        <v>45</v>
      </c>
      <c r="B43" s="1">
        <f t="shared" si="2"/>
        <v>504</v>
      </c>
      <c r="C43" s="1">
        <f t="shared" si="3"/>
        <v>552</v>
      </c>
      <c r="D43" s="1" t="str">
        <f t="shared" si="1"/>
        <v>ไม่เข้าระบบ</v>
      </c>
      <c r="E43" s="1" t="str">
        <f t="shared" si="4"/>
        <v>C38-C40-C41</v>
      </c>
      <c r="F43" s="27" t="str">
        <f t="shared" si="5"/>
        <v>-</v>
      </c>
      <c r="G43" s="5"/>
      <c r="H43" s="5"/>
      <c r="I43" s="5"/>
      <c r="J43" s="5"/>
      <c r="K43" s="1" t="str">
        <f t="shared" si="6"/>
        <v>C38-C40-C41</v>
      </c>
      <c r="L43" s="1">
        <f t="shared" si="7"/>
        <v>8</v>
      </c>
    </row>
    <row r="44" spans="1:12">
      <c r="A44" s="1" t="s">
        <v>46</v>
      </c>
      <c r="B44" s="1">
        <f t="shared" si="2"/>
        <v>516</v>
      </c>
      <c r="C44" s="1">
        <f t="shared" si="3"/>
        <v>572</v>
      </c>
      <c r="D44" s="1" t="str">
        <f t="shared" si="1"/>
        <v>เข้าระบบ</v>
      </c>
      <c r="E44" s="1" t="str">
        <f t="shared" si="4"/>
        <v>C40-C41-C43</v>
      </c>
      <c r="F44" s="27">
        <f t="shared" si="5"/>
        <v>56</v>
      </c>
      <c r="G44" s="5"/>
      <c r="H44" s="5"/>
      <c r="I44" s="5"/>
      <c r="J44" s="5"/>
      <c r="K44" s="1" t="str">
        <f t="shared" si="6"/>
        <v>C40-C41</v>
      </c>
      <c r="L44" s="1">
        <f t="shared" si="7"/>
        <v>2</v>
      </c>
    </row>
    <row r="45" spans="1:12">
      <c r="A45" s="1" t="s">
        <v>47</v>
      </c>
      <c r="B45" s="1">
        <f t="shared" si="2"/>
        <v>528</v>
      </c>
      <c r="C45" s="1">
        <f t="shared" si="3"/>
        <v>572</v>
      </c>
      <c r="D45" s="1" t="str">
        <f t="shared" si="1"/>
        <v>ไม่เข้าระบบ</v>
      </c>
      <c r="E45" s="1" t="str">
        <f t="shared" si="4"/>
        <v>C40-C41-C43</v>
      </c>
      <c r="F45" s="27" t="str">
        <f t="shared" si="5"/>
        <v>-</v>
      </c>
      <c r="G45" s="5"/>
      <c r="H45" s="5"/>
      <c r="I45" s="5"/>
      <c r="J45" s="5"/>
      <c r="K45" s="1" t="str">
        <f t="shared" si="6"/>
        <v>C40-C41-C43</v>
      </c>
      <c r="L45" s="1">
        <f t="shared" si="7"/>
        <v>8</v>
      </c>
    </row>
    <row r="46" spans="1:12">
      <c r="A46" s="1" t="s">
        <v>48</v>
      </c>
      <c r="B46" s="1">
        <f t="shared" si="2"/>
        <v>540</v>
      </c>
      <c r="C46" s="1">
        <f t="shared" si="3"/>
        <v>592</v>
      </c>
      <c r="D46" s="1" t="str">
        <f t="shared" si="1"/>
        <v>เข้าระบบ</v>
      </c>
      <c r="E46" s="1" t="str">
        <f t="shared" si="4"/>
        <v>C41-C43-C45</v>
      </c>
      <c r="F46" s="27">
        <f t="shared" si="5"/>
        <v>52</v>
      </c>
      <c r="G46" s="5"/>
      <c r="H46" s="5"/>
      <c r="I46" s="5"/>
      <c r="J46" s="5"/>
      <c r="K46" s="1" t="str">
        <f t="shared" si="6"/>
        <v>C41-C43</v>
      </c>
      <c r="L46" s="1">
        <f t="shared" si="7"/>
        <v>2</v>
      </c>
    </row>
    <row r="47" spans="1:12">
      <c r="A47" s="1" t="s">
        <v>49</v>
      </c>
      <c r="B47" s="1">
        <f t="shared" si="2"/>
        <v>552</v>
      </c>
      <c r="C47" s="1">
        <f t="shared" si="3"/>
        <v>612</v>
      </c>
      <c r="D47" s="1" t="str">
        <f t="shared" si="1"/>
        <v>เข้าระบบ</v>
      </c>
      <c r="E47" s="1" t="str">
        <f t="shared" si="4"/>
        <v>C43-C45-C46</v>
      </c>
      <c r="F47" s="27">
        <f t="shared" si="5"/>
        <v>60</v>
      </c>
      <c r="G47" s="5"/>
      <c r="H47" s="5"/>
      <c r="I47" s="5"/>
      <c r="J47" s="5"/>
      <c r="K47" s="1" t="str">
        <f t="shared" si="6"/>
        <v>C43-C45</v>
      </c>
      <c r="L47" s="1">
        <f t="shared" si="7"/>
        <v>2</v>
      </c>
    </row>
    <row r="48" spans="1:12">
      <c r="A48" s="1" t="s">
        <v>50</v>
      </c>
      <c r="B48" s="1">
        <f t="shared" si="2"/>
        <v>564</v>
      </c>
      <c r="C48" s="1">
        <f t="shared" si="3"/>
        <v>612</v>
      </c>
      <c r="D48" s="1" t="str">
        <f t="shared" si="1"/>
        <v>ไม่เข้าระบบ</v>
      </c>
      <c r="E48" s="1" t="str">
        <f t="shared" si="4"/>
        <v>C43-C45-C46</v>
      </c>
      <c r="F48" s="27" t="str">
        <f t="shared" si="5"/>
        <v>-</v>
      </c>
      <c r="G48" s="5"/>
      <c r="H48" s="5"/>
      <c r="I48" s="5"/>
      <c r="J48" s="5"/>
      <c r="K48" s="1" t="str">
        <f t="shared" si="6"/>
        <v>C43-C45-C46</v>
      </c>
      <c r="L48" s="1">
        <f t="shared" si="7"/>
        <v>8</v>
      </c>
    </row>
    <row r="49" spans="1:12">
      <c r="A49" s="1" t="s">
        <v>51</v>
      </c>
      <c r="B49" s="1">
        <f t="shared" si="2"/>
        <v>576</v>
      </c>
      <c r="C49" s="1">
        <f t="shared" si="3"/>
        <v>632</v>
      </c>
      <c r="D49" s="1" t="str">
        <f t="shared" si="1"/>
        <v>เข้าระบบ</v>
      </c>
      <c r="E49" s="1" t="str">
        <f t="shared" si="4"/>
        <v>C45-C46-C48</v>
      </c>
      <c r="F49" s="27">
        <f t="shared" si="5"/>
        <v>56</v>
      </c>
      <c r="G49" s="5"/>
      <c r="H49" s="5"/>
      <c r="I49" s="5"/>
      <c r="J49" s="5"/>
      <c r="K49" s="1" t="str">
        <f t="shared" si="6"/>
        <v>C45-C46</v>
      </c>
      <c r="L49" s="1">
        <f t="shared" si="7"/>
        <v>2</v>
      </c>
    </row>
    <row r="50" spans="1:12">
      <c r="A50" s="1" t="s">
        <v>52</v>
      </c>
      <c r="B50" s="1">
        <f t="shared" si="2"/>
        <v>588</v>
      </c>
      <c r="C50" s="1">
        <f t="shared" si="3"/>
        <v>632</v>
      </c>
      <c r="D50" s="1" t="str">
        <f t="shared" si="1"/>
        <v>ไม่เข้าระบบ</v>
      </c>
      <c r="E50" s="1" t="str">
        <f t="shared" si="4"/>
        <v>C45-C46-C48</v>
      </c>
      <c r="F50" s="27" t="str">
        <f t="shared" si="5"/>
        <v>-</v>
      </c>
      <c r="G50" s="5"/>
      <c r="H50" s="5"/>
      <c r="I50" s="5"/>
      <c r="J50" s="5"/>
      <c r="K50" s="1" t="str">
        <f t="shared" si="6"/>
        <v>C45-C46-C48</v>
      </c>
      <c r="L50" s="1">
        <f t="shared" si="7"/>
        <v>8</v>
      </c>
    </row>
    <row r="51" spans="1:12">
      <c r="A51" s="1" t="s">
        <v>53</v>
      </c>
      <c r="B51" s="1">
        <f t="shared" si="2"/>
        <v>600</v>
      </c>
      <c r="C51" s="1">
        <f t="shared" si="3"/>
        <v>652</v>
      </c>
      <c r="D51" s="1" t="str">
        <f t="shared" si="1"/>
        <v>เข้าระบบ</v>
      </c>
      <c r="E51" s="1" t="str">
        <f t="shared" si="4"/>
        <v>C46-C48-C50</v>
      </c>
      <c r="F51" s="27">
        <f t="shared" si="5"/>
        <v>52</v>
      </c>
      <c r="G51" s="5"/>
      <c r="H51" s="5"/>
      <c r="I51" s="5"/>
      <c r="J51" s="5"/>
      <c r="K51" s="1" t="str">
        <f t="shared" si="6"/>
        <v>C46-C48</v>
      </c>
      <c r="L51" s="1">
        <f t="shared" si="7"/>
        <v>2</v>
      </c>
    </row>
    <row r="52" spans="1:12">
      <c r="A52" s="1" t="s">
        <v>54</v>
      </c>
      <c r="B52" s="1">
        <f t="shared" si="2"/>
        <v>612</v>
      </c>
      <c r="C52" s="1">
        <f t="shared" si="3"/>
        <v>672</v>
      </c>
      <c r="D52" s="1" t="str">
        <f t="shared" si="1"/>
        <v>เข้าระบบ</v>
      </c>
      <c r="E52" s="1" t="str">
        <f t="shared" si="4"/>
        <v>C48-C50-C51</v>
      </c>
      <c r="F52" s="27">
        <f t="shared" si="5"/>
        <v>60</v>
      </c>
      <c r="G52" s="5"/>
      <c r="H52" s="5"/>
      <c r="I52" s="5"/>
      <c r="J52" s="5"/>
      <c r="K52" s="1" t="str">
        <f t="shared" si="6"/>
        <v>C48-C50</v>
      </c>
      <c r="L52" s="1">
        <f t="shared" si="7"/>
        <v>2</v>
      </c>
    </row>
    <row r="53" spans="1:12">
      <c r="A53" s="1" t="s">
        <v>55</v>
      </c>
      <c r="B53" s="1">
        <f t="shared" si="2"/>
        <v>624</v>
      </c>
      <c r="C53" s="1">
        <f t="shared" si="3"/>
        <v>672</v>
      </c>
      <c r="D53" s="1" t="str">
        <f t="shared" si="1"/>
        <v>ไม่เข้าระบบ</v>
      </c>
      <c r="E53" s="1" t="str">
        <f t="shared" si="4"/>
        <v>C48-C50-C51</v>
      </c>
      <c r="F53" s="27" t="str">
        <f t="shared" si="5"/>
        <v>-</v>
      </c>
      <c r="G53" s="5"/>
      <c r="H53" s="5"/>
      <c r="I53" s="5"/>
      <c r="J53" s="5"/>
      <c r="K53" s="1" t="str">
        <f t="shared" si="6"/>
        <v>C48-C50-C51</v>
      </c>
      <c r="L53" s="1">
        <f t="shared" si="7"/>
        <v>8</v>
      </c>
    </row>
    <row r="54" spans="1:12">
      <c r="A54" s="1" t="s">
        <v>56</v>
      </c>
      <c r="B54" s="1">
        <f t="shared" si="2"/>
        <v>636</v>
      </c>
      <c r="C54" s="1">
        <f t="shared" si="3"/>
        <v>692</v>
      </c>
      <c r="D54" s="1" t="str">
        <f t="shared" si="1"/>
        <v>เข้าระบบ</v>
      </c>
      <c r="E54" s="1" t="str">
        <f t="shared" si="4"/>
        <v>C50-C51-C53</v>
      </c>
      <c r="F54" s="27">
        <f t="shared" si="5"/>
        <v>56</v>
      </c>
      <c r="G54" s="5"/>
      <c r="H54" s="5"/>
      <c r="I54" s="5"/>
      <c r="J54" s="5"/>
      <c r="K54" s="1" t="str">
        <f t="shared" si="6"/>
        <v>C50-C51</v>
      </c>
      <c r="L54" s="1">
        <f t="shared" si="7"/>
        <v>2</v>
      </c>
    </row>
    <row r="55" spans="1:12">
      <c r="A55" s="1" t="s">
        <v>57</v>
      </c>
      <c r="B55" s="1">
        <f t="shared" si="2"/>
        <v>648</v>
      </c>
      <c r="C55" s="1">
        <f t="shared" si="3"/>
        <v>692</v>
      </c>
      <c r="D55" s="1" t="str">
        <f t="shared" si="1"/>
        <v>ไม่เข้าระบบ</v>
      </c>
      <c r="E55" s="1" t="str">
        <f t="shared" si="4"/>
        <v>C50-C51-C53</v>
      </c>
      <c r="F55" s="27" t="str">
        <f t="shared" si="5"/>
        <v>-</v>
      </c>
      <c r="G55" s="5"/>
      <c r="H55" s="5"/>
      <c r="I55" s="5"/>
      <c r="J55" s="5"/>
      <c r="K55" s="1" t="str">
        <f t="shared" si="6"/>
        <v>C50-C51-C53</v>
      </c>
      <c r="L55" s="1">
        <f t="shared" si="7"/>
        <v>8</v>
      </c>
    </row>
    <row r="56" spans="1:12">
      <c r="A56" s="1" t="s">
        <v>58</v>
      </c>
      <c r="B56" s="1">
        <f t="shared" si="2"/>
        <v>660</v>
      </c>
      <c r="C56" s="1">
        <f t="shared" si="3"/>
        <v>712</v>
      </c>
      <c r="D56" s="1" t="str">
        <f t="shared" si="1"/>
        <v>เข้าระบบ</v>
      </c>
      <c r="E56" s="1" t="str">
        <f t="shared" si="4"/>
        <v>C51-C53-C55</v>
      </c>
      <c r="F56" s="27">
        <f t="shared" si="5"/>
        <v>52</v>
      </c>
      <c r="G56" s="5"/>
      <c r="H56" s="5"/>
      <c r="I56" s="5"/>
      <c r="J56" s="5"/>
      <c r="K56" s="1" t="str">
        <f t="shared" si="6"/>
        <v>C51-C53</v>
      </c>
      <c r="L56" s="1">
        <f t="shared" si="7"/>
        <v>2</v>
      </c>
    </row>
    <row r="57" spans="1:12">
      <c r="A57" s="1" t="s">
        <v>59</v>
      </c>
      <c r="B57" s="1">
        <f t="shared" si="2"/>
        <v>672</v>
      </c>
      <c r="C57" s="1">
        <f t="shared" si="3"/>
        <v>732</v>
      </c>
      <c r="D57" s="1" t="str">
        <f t="shared" si="1"/>
        <v>เข้าระบบ</v>
      </c>
      <c r="E57" s="1" t="str">
        <f t="shared" si="4"/>
        <v>C53-C55-C56</v>
      </c>
      <c r="F57" s="27">
        <f t="shared" si="5"/>
        <v>60</v>
      </c>
      <c r="G57" s="5"/>
      <c r="H57" s="5"/>
      <c r="I57" s="5"/>
      <c r="J57" s="5"/>
      <c r="K57" s="1" t="str">
        <f t="shared" si="6"/>
        <v>C53-C55</v>
      </c>
      <c r="L57" s="1">
        <f t="shared" si="7"/>
        <v>2</v>
      </c>
    </row>
    <row r="58" spans="1:12">
      <c r="A58" s="1" t="s">
        <v>60</v>
      </c>
      <c r="B58" s="1">
        <f t="shared" si="2"/>
        <v>684</v>
      </c>
      <c r="C58" s="1">
        <f t="shared" si="3"/>
        <v>732</v>
      </c>
      <c r="D58" s="1" t="str">
        <f t="shared" si="1"/>
        <v>ไม่เข้าระบบ</v>
      </c>
      <c r="E58" s="1" t="str">
        <f t="shared" si="4"/>
        <v>C53-C55-C56</v>
      </c>
      <c r="F58" s="27" t="str">
        <f t="shared" si="5"/>
        <v>-</v>
      </c>
      <c r="G58" s="5"/>
      <c r="H58" s="5"/>
      <c r="I58" s="5"/>
      <c r="J58" s="5"/>
      <c r="K58" s="1" t="str">
        <f t="shared" si="6"/>
        <v>C53-C55-C56</v>
      </c>
      <c r="L58" s="1">
        <f t="shared" si="7"/>
        <v>8</v>
      </c>
    </row>
    <row r="59" spans="1:12">
      <c r="A59" s="1" t="s">
        <v>61</v>
      </c>
      <c r="B59" s="1">
        <f t="shared" si="2"/>
        <v>696</v>
      </c>
      <c r="C59" s="1">
        <f t="shared" si="3"/>
        <v>752</v>
      </c>
      <c r="D59" s="1" t="str">
        <f t="shared" si="1"/>
        <v>เข้าระบบ</v>
      </c>
      <c r="E59" s="1" t="str">
        <f t="shared" si="4"/>
        <v>C55-C56-C58</v>
      </c>
      <c r="F59" s="27">
        <f t="shared" si="5"/>
        <v>56</v>
      </c>
      <c r="G59" s="5"/>
      <c r="H59" s="5"/>
      <c r="I59" s="5"/>
      <c r="J59" s="5"/>
      <c r="K59" s="1" t="str">
        <f t="shared" si="6"/>
        <v>C55-C56</v>
      </c>
      <c r="L59" s="1">
        <f t="shared" si="7"/>
        <v>2</v>
      </c>
    </row>
    <row r="60" spans="1:12">
      <c r="A60" s="1" t="s">
        <v>62</v>
      </c>
      <c r="B60" s="1">
        <f t="shared" si="2"/>
        <v>708</v>
      </c>
      <c r="C60" s="1">
        <f t="shared" si="3"/>
        <v>752</v>
      </c>
      <c r="D60" s="1" t="str">
        <f t="shared" si="1"/>
        <v>ไม่เข้าระบบ</v>
      </c>
      <c r="E60" s="1" t="str">
        <f t="shared" si="4"/>
        <v>C55-C56-C58</v>
      </c>
      <c r="F60" s="27" t="str">
        <f t="shared" si="5"/>
        <v>-</v>
      </c>
      <c r="G60" s="5"/>
      <c r="H60" s="5"/>
      <c r="I60" s="5"/>
      <c r="J60" s="5"/>
      <c r="K60" s="1" t="str">
        <f t="shared" si="6"/>
        <v>C55-C56-C58</v>
      </c>
      <c r="L60" s="1">
        <f t="shared" si="7"/>
        <v>8</v>
      </c>
    </row>
    <row r="61" spans="1:12">
      <c r="A61" s="1" t="s">
        <v>63</v>
      </c>
      <c r="B61" s="1">
        <f t="shared" si="2"/>
        <v>720</v>
      </c>
      <c r="C61" s="1">
        <f t="shared" si="3"/>
        <v>772</v>
      </c>
      <c r="D61" s="1" t="str">
        <f t="shared" si="1"/>
        <v>เข้าระบบ</v>
      </c>
      <c r="E61" s="1" t="str">
        <f t="shared" si="4"/>
        <v>C56-C58-C60</v>
      </c>
      <c r="F61" s="27">
        <f t="shared" si="5"/>
        <v>52</v>
      </c>
      <c r="G61" s="5"/>
      <c r="H61" s="5"/>
      <c r="I61" s="5"/>
      <c r="J61" s="5"/>
      <c r="K61" s="1" t="str">
        <f t="shared" si="6"/>
        <v>C56-C58</v>
      </c>
      <c r="L61" s="1">
        <f t="shared" si="7"/>
        <v>2</v>
      </c>
    </row>
    <row r="62" spans="1:12">
      <c r="A62" s="1" t="s">
        <v>64</v>
      </c>
      <c r="B62" s="1">
        <f t="shared" si="2"/>
        <v>732</v>
      </c>
      <c r="C62" s="1">
        <f t="shared" si="3"/>
        <v>792</v>
      </c>
      <c r="D62" s="1" t="str">
        <f t="shared" si="1"/>
        <v>เข้าระบบ</v>
      </c>
      <c r="E62" s="1" t="str">
        <f t="shared" si="4"/>
        <v>C58-C60-C61</v>
      </c>
      <c r="F62" s="27">
        <f t="shared" si="5"/>
        <v>60</v>
      </c>
      <c r="G62" s="5"/>
      <c r="H62" s="5"/>
      <c r="I62" s="5"/>
      <c r="J62" s="5"/>
      <c r="K62" s="1" t="str">
        <f t="shared" si="6"/>
        <v>C58-C60</v>
      </c>
      <c r="L62" s="1">
        <f t="shared" si="7"/>
        <v>2</v>
      </c>
    </row>
    <row r="63" spans="1:12">
      <c r="A63" s="1" t="s">
        <v>65</v>
      </c>
      <c r="B63" s="1">
        <f t="shared" si="2"/>
        <v>744</v>
      </c>
      <c r="C63" s="1">
        <f t="shared" si="3"/>
        <v>792</v>
      </c>
      <c r="D63" s="1" t="str">
        <f t="shared" si="1"/>
        <v>ไม่เข้าระบบ</v>
      </c>
      <c r="E63" s="1" t="str">
        <f t="shared" si="4"/>
        <v>C58-C60-C61</v>
      </c>
      <c r="F63" s="27" t="str">
        <f t="shared" si="5"/>
        <v>-</v>
      </c>
      <c r="G63" s="5"/>
      <c r="H63" s="5"/>
      <c r="I63" s="5"/>
      <c r="J63" s="5"/>
      <c r="K63" s="1" t="str">
        <f t="shared" si="6"/>
        <v>C58-C60-C61</v>
      </c>
      <c r="L63" s="1">
        <f t="shared" si="7"/>
        <v>8</v>
      </c>
    </row>
    <row r="64" spans="1:12">
      <c r="A64" s="1" t="s">
        <v>66</v>
      </c>
      <c r="B64" s="1">
        <f t="shared" si="2"/>
        <v>756</v>
      </c>
      <c r="C64" s="1">
        <f t="shared" si="3"/>
        <v>812</v>
      </c>
      <c r="D64" s="1" t="str">
        <f t="shared" si="1"/>
        <v>เข้าระบบ</v>
      </c>
      <c r="E64" s="1" t="str">
        <f t="shared" si="4"/>
        <v>C60-C61-C63</v>
      </c>
      <c r="F64" s="27">
        <f t="shared" si="5"/>
        <v>56</v>
      </c>
      <c r="G64" s="5"/>
      <c r="H64" s="5"/>
      <c r="I64" s="5"/>
      <c r="J64" s="5"/>
      <c r="K64" s="1" t="str">
        <f t="shared" si="6"/>
        <v>C60-C61</v>
      </c>
      <c r="L64" s="1">
        <f t="shared" si="7"/>
        <v>2</v>
      </c>
    </row>
    <row r="65" spans="1:12">
      <c r="A65" s="1" t="s">
        <v>67</v>
      </c>
      <c r="B65" s="1">
        <f t="shared" si="2"/>
        <v>768</v>
      </c>
      <c r="C65" s="1">
        <f t="shared" si="3"/>
        <v>812</v>
      </c>
      <c r="D65" s="1" t="str">
        <f t="shared" si="1"/>
        <v>ไม่เข้าระบบ</v>
      </c>
      <c r="E65" s="1" t="str">
        <f t="shared" si="4"/>
        <v>C60-C61-C63</v>
      </c>
      <c r="F65" s="27" t="str">
        <f t="shared" si="5"/>
        <v>-</v>
      </c>
      <c r="G65" s="5"/>
      <c r="H65" s="5"/>
      <c r="I65" s="5"/>
      <c r="J65" s="5"/>
      <c r="K65" s="1" t="str">
        <f t="shared" si="6"/>
        <v>C60-C61-C63</v>
      </c>
      <c r="L65" s="1">
        <f t="shared" si="7"/>
        <v>8</v>
      </c>
    </row>
    <row r="66" spans="1:12">
      <c r="A66" s="1" t="s">
        <v>68</v>
      </c>
      <c r="B66" s="1">
        <f t="shared" si="2"/>
        <v>780</v>
      </c>
      <c r="C66" s="1">
        <f t="shared" si="3"/>
        <v>832</v>
      </c>
      <c r="D66" s="1" t="str">
        <f t="shared" si="1"/>
        <v>เข้าระบบ</v>
      </c>
      <c r="E66" s="1" t="str">
        <f t="shared" si="4"/>
        <v>C61-C63-C65</v>
      </c>
      <c r="F66" s="27">
        <f t="shared" si="5"/>
        <v>52</v>
      </c>
      <c r="G66" s="5"/>
      <c r="H66" s="5"/>
      <c r="I66" s="5"/>
      <c r="J66" s="5"/>
      <c r="K66" s="1" t="str">
        <f t="shared" si="6"/>
        <v>C61-C63</v>
      </c>
      <c r="L66" s="1">
        <f t="shared" si="7"/>
        <v>2</v>
      </c>
    </row>
    <row r="67" spans="1:12">
      <c r="A67" s="1" t="s">
        <v>69</v>
      </c>
      <c r="B67" s="1">
        <f t="shared" si="2"/>
        <v>792</v>
      </c>
      <c r="C67" s="1">
        <f t="shared" si="3"/>
        <v>852</v>
      </c>
      <c r="D67" s="1" t="str">
        <f t="shared" ref="D67:D130" si="8">IF(L67=2,"เข้าระบบ","ไม่เข้าระบบ")</f>
        <v>เข้าระบบ</v>
      </c>
      <c r="E67" s="1" t="str">
        <f t="shared" si="4"/>
        <v>C63-C65-C66</v>
      </c>
      <c r="F67" s="27">
        <f t="shared" si="5"/>
        <v>60</v>
      </c>
      <c r="G67" s="5"/>
      <c r="H67" s="5"/>
      <c r="I67" s="5"/>
      <c r="J67" s="5"/>
      <c r="K67" s="1" t="str">
        <f t="shared" si="6"/>
        <v>C63-C65</v>
      </c>
      <c r="L67" s="1">
        <f t="shared" si="7"/>
        <v>2</v>
      </c>
    </row>
    <row r="68" spans="1:12">
      <c r="A68" s="1" t="s">
        <v>70</v>
      </c>
      <c r="B68" s="1">
        <f t="shared" ref="B68:B131" si="9">60/$G$2+B67</f>
        <v>804</v>
      </c>
      <c r="C68" s="1">
        <f t="shared" ref="C68:C131" si="10">IF(L68=2,C67+$H$2,C67)</f>
        <v>852</v>
      </c>
      <c r="D68" s="1" t="str">
        <f t="shared" si="8"/>
        <v>ไม่เข้าระบบ</v>
      </c>
      <c r="E68" s="1" t="str">
        <f t="shared" ref="E68:E131" si="11">IF(IFERROR(FIND("-",K68,FIND("-",K68,1)+1),2)=2,IF(K68="",A68,CONCATENATE(K68,"-",A68)),K68)</f>
        <v>C63-C65-C66</v>
      </c>
      <c r="F68" s="27" t="str">
        <f t="shared" ref="F68:F131" si="12">IF(D68="เข้าระบบ",C68-B68,"-")</f>
        <v>-</v>
      </c>
      <c r="G68" s="5"/>
      <c r="H68" s="5"/>
      <c r="I68" s="5"/>
      <c r="J68" s="5"/>
      <c r="K68" s="1" t="str">
        <f t="shared" ref="K68:K131" si="13">IFERROR(IF(VLOOKUP(LEFT(E67,IFERROR(FINDB("-",E67),LEN(E67)+1)-1),A:C,3,FALSE)&lt;=B68,RIGHT(E67,LEN(E67)-FIND("-",E67)),E67),"")</f>
        <v>C63-C65-C66</v>
      </c>
      <c r="L68" s="1">
        <f t="shared" si="7"/>
        <v>8</v>
      </c>
    </row>
    <row r="69" spans="1:12">
      <c r="A69" s="1" t="s">
        <v>71</v>
      </c>
      <c r="B69" s="1">
        <f t="shared" si="9"/>
        <v>816</v>
      </c>
      <c r="C69" s="1">
        <f t="shared" si="10"/>
        <v>872</v>
      </c>
      <c r="D69" s="1" t="str">
        <f t="shared" si="8"/>
        <v>เข้าระบบ</v>
      </c>
      <c r="E69" s="1" t="str">
        <f t="shared" si="11"/>
        <v>C65-C66-C68</v>
      </c>
      <c r="F69" s="27">
        <f t="shared" si="12"/>
        <v>56</v>
      </c>
      <c r="G69" s="5"/>
      <c r="H69" s="5"/>
      <c r="I69" s="5"/>
      <c r="J69" s="5"/>
      <c r="K69" s="1" t="str">
        <f t="shared" si="13"/>
        <v>C65-C66</v>
      </c>
      <c r="L69" s="1">
        <f t="shared" si="7"/>
        <v>2</v>
      </c>
    </row>
    <row r="70" spans="1:12">
      <c r="A70" s="1" t="s">
        <v>72</v>
      </c>
      <c r="B70" s="1">
        <f t="shared" si="9"/>
        <v>828</v>
      </c>
      <c r="C70" s="1">
        <f t="shared" si="10"/>
        <v>872</v>
      </c>
      <c r="D70" s="1" t="str">
        <f t="shared" si="8"/>
        <v>ไม่เข้าระบบ</v>
      </c>
      <c r="E70" s="1" t="str">
        <f t="shared" si="11"/>
        <v>C65-C66-C68</v>
      </c>
      <c r="F70" s="27" t="str">
        <f t="shared" si="12"/>
        <v>-</v>
      </c>
      <c r="G70" s="5"/>
      <c r="H70" s="5"/>
      <c r="I70" s="5"/>
      <c r="J70" s="5"/>
      <c r="K70" s="1" t="str">
        <f t="shared" si="13"/>
        <v>C65-C66-C68</v>
      </c>
      <c r="L70" s="1">
        <f t="shared" si="7"/>
        <v>8</v>
      </c>
    </row>
    <row r="71" spans="1:12">
      <c r="A71" s="1" t="s">
        <v>73</v>
      </c>
      <c r="B71" s="1">
        <f t="shared" si="9"/>
        <v>840</v>
      </c>
      <c r="C71" s="1">
        <f t="shared" si="10"/>
        <v>892</v>
      </c>
      <c r="D71" s="1" t="str">
        <f t="shared" si="8"/>
        <v>เข้าระบบ</v>
      </c>
      <c r="E71" s="1" t="str">
        <f t="shared" si="11"/>
        <v>C66-C68-C70</v>
      </c>
      <c r="F71" s="27">
        <f t="shared" si="12"/>
        <v>52</v>
      </c>
      <c r="G71" s="5"/>
      <c r="H71" s="5"/>
      <c r="I71" s="5"/>
      <c r="J71" s="5"/>
      <c r="K71" s="1" t="str">
        <f t="shared" si="13"/>
        <v>C66-C68</v>
      </c>
      <c r="L71" s="1">
        <f t="shared" si="7"/>
        <v>2</v>
      </c>
    </row>
    <row r="72" spans="1:12">
      <c r="A72" s="1" t="s">
        <v>74</v>
      </c>
      <c r="B72" s="1">
        <f t="shared" si="9"/>
        <v>852</v>
      </c>
      <c r="C72" s="1">
        <f t="shared" si="10"/>
        <v>912</v>
      </c>
      <c r="D72" s="1" t="str">
        <f t="shared" si="8"/>
        <v>เข้าระบบ</v>
      </c>
      <c r="E72" s="1" t="str">
        <f t="shared" si="11"/>
        <v>C68-C70-C71</v>
      </c>
      <c r="F72" s="27">
        <f t="shared" si="12"/>
        <v>60</v>
      </c>
      <c r="G72" s="5"/>
      <c r="H72" s="5"/>
      <c r="I72" s="5"/>
      <c r="J72" s="5"/>
      <c r="K72" s="1" t="str">
        <f t="shared" si="13"/>
        <v>C68-C70</v>
      </c>
      <c r="L72" s="1">
        <f t="shared" si="7"/>
        <v>2</v>
      </c>
    </row>
    <row r="73" spans="1:12">
      <c r="A73" s="1" t="s">
        <v>75</v>
      </c>
      <c r="B73" s="1">
        <f t="shared" si="9"/>
        <v>864</v>
      </c>
      <c r="C73" s="1">
        <f t="shared" si="10"/>
        <v>912</v>
      </c>
      <c r="D73" s="1" t="str">
        <f t="shared" si="8"/>
        <v>ไม่เข้าระบบ</v>
      </c>
      <c r="E73" s="1" t="str">
        <f t="shared" si="11"/>
        <v>C68-C70-C71</v>
      </c>
      <c r="F73" s="27" t="str">
        <f t="shared" si="12"/>
        <v>-</v>
      </c>
      <c r="G73" s="5"/>
      <c r="H73" s="5"/>
      <c r="I73" s="5"/>
      <c r="J73" s="5"/>
      <c r="K73" s="1" t="str">
        <f t="shared" si="13"/>
        <v>C68-C70-C71</v>
      </c>
      <c r="L73" s="1">
        <f t="shared" ref="L73:L136" si="14">IFERROR(FIND("-",K73,FIND("-",K73,1)+1),2)</f>
        <v>8</v>
      </c>
    </row>
    <row r="74" spans="1:12">
      <c r="A74" s="1" t="s">
        <v>76</v>
      </c>
      <c r="B74" s="1">
        <f t="shared" si="9"/>
        <v>876</v>
      </c>
      <c r="C74" s="1">
        <f t="shared" si="10"/>
        <v>932</v>
      </c>
      <c r="D74" s="1" t="str">
        <f t="shared" si="8"/>
        <v>เข้าระบบ</v>
      </c>
      <c r="E74" s="1" t="str">
        <f t="shared" si="11"/>
        <v>C70-C71-C73</v>
      </c>
      <c r="F74" s="27">
        <f t="shared" si="12"/>
        <v>56</v>
      </c>
      <c r="G74" s="5"/>
      <c r="H74" s="5"/>
      <c r="I74" s="5"/>
      <c r="J74" s="5"/>
      <c r="K74" s="1" t="str">
        <f t="shared" si="13"/>
        <v>C70-C71</v>
      </c>
      <c r="L74" s="1">
        <f t="shared" si="14"/>
        <v>2</v>
      </c>
    </row>
    <row r="75" spans="1:12">
      <c r="A75" s="1" t="s">
        <v>77</v>
      </c>
      <c r="B75" s="1">
        <f t="shared" si="9"/>
        <v>888</v>
      </c>
      <c r="C75" s="1">
        <f t="shared" si="10"/>
        <v>932</v>
      </c>
      <c r="D75" s="1" t="str">
        <f t="shared" si="8"/>
        <v>ไม่เข้าระบบ</v>
      </c>
      <c r="E75" s="1" t="str">
        <f t="shared" si="11"/>
        <v>C70-C71-C73</v>
      </c>
      <c r="F75" s="27" t="str">
        <f t="shared" si="12"/>
        <v>-</v>
      </c>
      <c r="G75" s="5"/>
      <c r="H75" s="5"/>
      <c r="I75" s="5"/>
      <c r="J75" s="5"/>
      <c r="K75" s="1" t="str">
        <f t="shared" si="13"/>
        <v>C70-C71-C73</v>
      </c>
      <c r="L75" s="1">
        <f t="shared" si="14"/>
        <v>8</v>
      </c>
    </row>
    <row r="76" spans="1:12">
      <c r="A76" s="1" t="s">
        <v>78</v>
      </c>
      <c r="B76" s="1">
        <f t="shared" si="9"/>
        <v>900</v>
      </c>
      <c r="C76" s="1">
        <f t="shared" si="10"/>
        <v>952</v>
      </c>
      <c r="D76" s="1" t="str">
        <f t="shared" si="8"/>
        <v>เข้าระบบ</v>
      </c>
      <c r="E76" s="1" t="str">
        <f t="shared" si="11"/>
        <v>C71-C73-C75</v>
      </c>
      <c r="F76" s="27">
        <f t="shared" si="12"/>
        <v>52</v>
      </c>
      <c r="G76" s="5"/>
      <c r="H76" s="5"/>
      <c r="I76" s="5"/>
      <c r="J76" s="5"/>
      <c r="K76" s="1" t="str">
        <f t="shared" si="13"/>
        <v>C71-C73</v>
      </c>
      <c r="L76" s="1">
        <f t="shared" si="14"/>
        <v>2</v>
      </c>
    </row>
    <row r="77" spans="1:12">
      <c r="A77" s="1" t="s">
        <v>79</v>
      </c>
      <c r="B77" s="1">
        <f t="shared" si="9"/>
        <v>912</v>
      </c>
      <c r="C77" s="1">
        <f t="shared" si="10"/>
        <v>972</v>
      </c>
      <c r="D77" s="1" t="str">
        <f t="shared" si="8"/>
        <v>เข้าระบบ</v>
      </c>
      <c r="E77" s="1" t="str">
        <f t="shared" si="11"/>
        <v>C73-C75-C76</v>
      </c>
      <c r="F77" s="27">
        <f t="shared" si="12"/>
        <v>60</v>
      </c>
      <c r="G77" s="5"/>
      <c r="H77" s="5"/>
      <c r="I77" s="5"/>
      <c r="J77" s="5"/>
      <c r="K77" s="1" t="str">
        <f t="shared" si="13"/>
        <v>C73-C75</v>
      </c>
      <c r="L77" s="1">
        <f t="shared" si="14"/>
        <v>2</v>
      </c>
    </row>
    <row r="78" spans="1:12">
      <c r="A78" s="1" t="s">
        <v>80</v>
      </c>
      <c r="B78" s="1">
        <f t="shared" si="9"/>
        <v>924</v>
      </c>
      <c r="C78" s="1">
        <f t="shared" si="10"/>
        <v>972</v>
      </c>
      <c r="D78" s="1" t="str">
        <f t="shared" si="8"/>
        <v>ไม่เข้าระบบ</v>
      </c>
      <c r="E78" s="1" t="str">
        <f t="shared" si="11"/>
        <v>C73-C75-C76</v>
      </c>
      <c r="F78" s="27" t="str">
        <f t="shared" si="12"/>
        <v>-</v>
      </c>
      <c r="G78" s="5"/>
      <c r="H78" s="5"/>
      <c r="I78" s="5"/>
      <c r="J78" s="5"/>
      <c r="K78" s="1" t="str">
        <f t="shared" si="13"/>
        <v>C73-C75-C76</v>
      </c>
      <c r="L78" s="1">
        <f t="shared" si="14"/>
        <v>8</v>
      </c>
    </row>
    <row r="79" spans="1:12">
      <c r="A79" s="1" t="s">
        <v>81</v>
      </c>
      <c r="B79" s="1">
        <f t="shared" si="9"/>
        <v>936</v>
      </c>
      <c r="C79" s="1">
        <f t="shared" si="10"/>
        <v>992</v>
      </c>
      <c r="D79" s="1" t="str">
        <f t="shared" si="8"/>
        <v>เข้าระบบ</v>
      </c>
      <c r="E79" s="1" t="str">
        <f t="shared" si="11"/>
        <v>C75-C76-C78</v>
      </c>
      <c r="F79" s="27">
        <f t="shared" si="12"/>
        <v>56</v>
      </c>
      <c r="G79" s="5"/>
      <c r="H79" s="5"/>
      <c r="I79" s="5"/>
      <c r="J79" s="5"/>
      <c r="K79" s="1" t="str">
        <f t="shared" si="13"/>
        <v>C75-C76</v>
      </c>
      <c r="L79" s="1">
        <f t="shared" si="14"/>
        <v>2</v>
      </c>
    </row>
    <row r="80" spans="1:12">
      <c r="A80" s="1" t="s">
        <v>82</v>
      </c>
      <c r="B80" s="1">
        <f t="shared" si="9"/>
        <v>948</v>
      </c>
      <c r="C80" s="1">
        <f t="shared" si="10"/>
        <v>992</v>
      </c>
      <c r="D80" s="1" t="str">
        <f t="shared" si="8"/>
        <v>ไม่เข้าระบบ</v>
      </c>
      <c r="E80" s="1" t="str">
        <f t="shared" si="11"/>
        <v>C75-C76-C78</v>
      </c>
      <c r="F80" s="27" t="str">
        <f t="shared" si="12"/>
        <v>-</v>
      </c>
      <c r="G80" s="5"/>
      <c r="H80" s="5"/>
      <c r="I80" s="5"/>
      <c r="J80" s="5"/>
      <c r="K80" s="1" t="str">
        <f t="shared" si="13"/>
        <v>C75-C76-C78</v>
      </c>
      <c r="L80" s="1">
        <f t="shared" si="14"/>
        <v>8</v>
      </c>
    </row>
    <row r="81" spans="1:12">
      <c r="A81" s="1" t="s">
        <v>83</v>
      </c>
      <c r="B81" s="1">
        <f t="shared" si="9"/>
        <v>960</v>
      </c>
      <c r="C81" s="1">
        <f t="shared" si="10"/>
        <v>1012</v>
      </c>
      <c r="D81" s="1" t="str">
        <f t="shared" si="8"/>
        <v>เข้าระบบ</v>
      </c>
      <c r="E81" s="1" t="str">
        <f t="shared" si="11"/>
        <v>C76-C78-C80</v>
      </c>
      <c r="F81" s="27">
        <f t="shared" si="12"/>
        <v>52</v>
      </c>
      <c r="G81" s="5"/>
      <c r="H81" s="5"/>
      <c r="I81" s="5"/>
      <c r="J81" s="5"/>
      <c r="K81" s="1" t="str">
        <f t="shared" si="13"/>
        <v>C76-C78</v>
      </c>
      <c r="L81" s="1">
        <f t="shared" si="14"/>
        <v>2</v>
      </c>
    </row>
    <row r="82" spans="1:12">
      <c r="A82" s="1" t="s">
        <v>84</v>
      </c>
      <c r="B82" s="1">
        <f t="shared" si="9"/>
        <v>972</v>
      </c>
      <c r="C82" s="1">
        <f t="shared" si="10"/>
        <v>1032</v>
      </c>
      <c r="D82" s="1" t="str">
        <f t="shared" si="8"/>
        <v>เข้าระบบ</v>
      </c>
      <c r="E82" s="1" t="str">
        <f t="shared" si="11"/>
        <v>C78-C80-C81</v>
      </c>
      <c r="F82" s="27">
        <f t="shared" si="12"/>
        <v>60</v>
      </c>
      <c r="G82" s="5"/>
      <c r="H82" s="5"/>
      <c r="I82" s="5"/>
      <c r="J82" s="5"/>
      <c r="K82" s="1" t="str">
        <f t="shared" si="13"/>
        <v>C78-C80</v>
      </c>
      <c r="L82" s="1">
        <f t="shared" si="14"/>
        <v>2</v>
      </c>
    </row>
    <row r="83" spans="1:12">
      <c r="A83" s="1" t="s">
        <v>85</v>
      </c>
      <c r="B83" s="1">
        <f t="shared" si="9"/>
        <v>984</v>
      </c>
      <c r="C83" s="1">
        <f t="shared" si="10"/>
        <v>1032</v>
      </c>
      <c r="D83" s="1" t="str">
        <f t="shared" si="8"/>
        <v>ไม่เข้าระบบ</v>
      </c>
      <c r="E83" s="1" t="str">
        <f t="shared" si="11"/>
        <v>C78-C80-C81</v>
      </c>
      <c r="F83" s="27" t="str">
        <f t="shared" si="12"/>
        <v>-</v>
      </c>
      <c r="G83" s="5"/>
      <c r="H83" s="5"/>
      <c r="I83" s="5"/>
      <c r="J83" s="5"/>
      <c r="K83" s="1" t="str">
        <f t="shared" si="13"/>
        <v>C78-C80-C81</v>
      </c>
      <c r="L83" s="1">
        <f t="shared" si="14"/>
        <v>8</v>
      </c>
    </row>
    <row r="84" spans="1:12">
      <c r="A84" s="1" t="s">
        <v>86</v>
      </c>
      <c r="B84" s="1">
        <f t="shared" si="9"/>
        <v>996</v>
      </c>
      <c r="C84" s="1">
        <f t="shared" si="10"/>
        <v>1052</v>
      </c>
      <c r="D84" s="1" t="str">
        <f t="shared" si="8"/>
        <v>เข้าระบบ</v>
      </c>
      <c r="E84" s="1" t="str">
        <f t="shared" si="11"/>
        <v>C80-C81-C83</v>
      </c>
      <c r="F84" s="27">
        <f t="shared" si="12"/>
        <v>56</v>
      </c>
      <c r="G84" s="5"/>
      <c r="H84" s="5"/>
      <c r="I84" s="5"/>
      <c r="J84" s="5"/>
      <c r="K84" s="1" t="str">
        <f t="shared" si="13"/>
        <v>C80-C81</v>
      </c>
      <c r="L84" s="1">
        <f t="shared" si="14"/>
        <v>2</v>
      </c>
    </row>
    <row r="85" spans="1:12">
      <c r="A85" s="1" t="s">
        <v>87</v>
      </c>
      <c r="B85" s="1">
        <f t="shared" si="9"/>
        <v>1008</v>
      </c>
      <c r="C85" s="1">
        <f t="shared" si="10"/>
        <v>1052</v>
      </c>
      <c r="D85" s="1" t="str">
        <f t="shared" si="8"/>
        <v>ไม่เข้าระบบ</v>
      </c>
      <c r="E85" s="1" t="str">
        <f t="shared" si="11"/>
        <v>C80-C81-C83</v>
      </c>
      <c r="F85" s="27" t="str">
        <f t="shared" si="12"/>
        <v>-</v>
      </c>
      <c r="G85" s="5"/>
      <c r="H85" s="5"/>
      <c r="I85" s="5"/>
      <c r="J85" s="5"/>
      <c r="K85" s="1" t="str">
        <f t="shared" si="13"/>
        <v>C80-C81-C83</v>
      </c>
      <c r="L85" s="1">
        <f t="shared" si="14"/>
        <v>8</v>
      </c>
    </row>
    <row r="86" spans="1:12">
      <c r="A86" s="1" t="s">
        <v>88</v>
      </c>
      <c r="B86" s="1">
        <f t="shared" si="9"/>
        <v>1020</v>
      </c>
      <c r="C86" s="1">
        <f t="shared" si="10"/>
        <v>1072</v>
      </c>
      <c r="D86" s="1" t="str">
        <f t="shared" si="8"/>
        <v>เข้าระบบ</v>
      </c>
      <c r="E86" s="1" t="str">
        <f t="shared" si="11"/>
        <v>C81-C83-C85</v>
      </c>
      <c r="F86" s="27">
        <f t="shared" si="12"/>
        <v>52</v>
      </c>
      <c r="G86" s="5"/>
      <c r="H86" s="5"/>
      <c r="I86" s="5"/>
      <c r="J86" s="5"/>
      <c r="K86" s="1" t="str">
        <f t="shared" si="13"/>
        <v>C81-C83</v>
      </c>
      <c r="L86" s="1">
        <f t="shared" si="14"/>
        <v>2</v>
      </c>
    </row>
    <row r="87" spans="1:12">
      <c r="A87" s="1" t="s">
        <v>89</v>
      </c>
      <c r="B87" s="1">
        <f t="shared" si="9"/>
        <v>1032</v>
      </c>
      <c r="C87" s="1">
        <f t="shared" si="10"/>
        <v>1092</v>
      </c>
      <c r="D87" s="1" t="str">
        <f t="shared" si="8"/>
        <v>เข้าระบบ</v>
      </c>
      <c r="E87" s="1" t="str">
        <f t="shared" si="11"/>
        <v>C83-C85-C86</v>
      </c>
      <c r="F87" s="27">
        <f t="shared" si="12"/>
        <v>60</v>
      </c>
      <c r="G87" s="5"/>
      <c r="H87" s="5"/>
      <c r="I87" s="5"/>
      <c r="J87" s="5"/>
      <c r="K87" s="1" t="str">
        <f t="shared" si="13"/>
        <v>C83-C85</v>
      </c>
      <c r="L87" s="1">
        <f t="shared" si="14"/>
        <v>2</v>
      </c>
    </row>
    <row r="88" spans="1:12">
      <c r="A88" s="1" t="s">
        <v>90</v>
      </c>
      <c r="B88" s="1">
        <f t="shared" si="9"/>
        <v>1044</v>
      </c>
      <c r="C88" s="1">
        <f t="shared" si="10"/>
        <v>1092</v>
      </c>
      <c r="D88" s="1" t="str">
        <f t="shared" si="8"/>
        <v>ไม่เข้าระบบ</v>
      </c>
      <c r="E88" s="1" t="str">
        <f t="shared" si="11"/>
        <v>C83-C85-C86</v>
      </c>
      <c r="F88" s="27" t="str">
        <f t="shared" si="12"/>
        <v>-</v>
      </c>
      <c r="G88" s="5"/>
      <c r="H88" s="5"/>
      <c r="I88" s="5"/>
      <c r="J88" s="5"/>
      <c r="K88" s="1" t="str">
        <f t="shared" si="13"/>
        <v>C83-C85-C86</v>
      </c>
      <c r="L88" s="1">
        <f t="shared" si="14"/>
        <v>8</v>
      </c>
    </row>
    <row r="89" spans="1:12">
      <c r="A89" s="1" t="s">
        <v>91</v>
      </c>
      <c r="B89" s="1">
        <f t="shared" si="9"/>
        <v>1056</v>
      </c>
      <c r="C89" s="1">
        <f t="shared" si="10"/>
        <v>1112</v>
      </c>
      <c r="D89" s="1" t="str">
        <f t="shared" si="8"/>
        <v>เข้าระบบ</v>
      </c>
      <c r="E89" s="1" t="str">
        <f t="shared" si="11"/>
        <v>C85-C86-C88</v>
      </c>
      <c r="F89" s="27">
        <f t="shared" si="12"/>
        <v>56</v>
      </c>
      <c r="G89" s="5"/>
      <c r="H89" s="5"/>
      <c r="I89" s="5"/>
      <c r="J89" s="5"/>
      <c r="K89" s="1" t="str">
        <f t="shared" si="13"/>
        <v>C85-C86</v>
      </c>
      <c r="L89" s="1">
        <f t="shared" si="14"/>
        <v>2</v>
      </c>
    </row>
    <row r="90" spans="1:12">
      <c r="A90" s="1" t="s">
        <v>92</v>
      </c>
      <c r="B90" s="1">
        <f t="shared" si="9"/>
        <v>1068</v>
      </c>
      <c r="C90" s="1">
        <f t="shared" si="10"/>
        <v>1112</v>
      </c>
      <c r="D90" s="1" t="str">
        <f t="shared" si="8"/>
        <v>ไม่เข้าระบบ</v>
      </c>
      <c r="E90" s="1" t="str">
        <f t="shared" si="11"/>
        <v>C85-C86-C88</v>
      </c>
      <c r="F90" s="27" t="str">
        <f t="shared" si="12"/>
        <v>-</v>
      </c>
      <c r="G90" s="5"/>
      <c r="H90" s="5"/>
      <c r="I90" s="5"/>
      <c r="J90" s="5"/>
      <c r="K90" s="1" t="str">
        <f t="shared" si="13"/>
        <v>C85-C86-C88</v>
      </c>
      <c r="L90" s="1">
        <f t="shared" si="14"/>
        <v>8</v>
      </c>
    </row>
    <row r="91" spans="1:12">
      <c r="A91" s="1" t="s">
        <v>93</v>
      </c>
      <c r="B91" s="1">
        <f t="shared" si="9"/>
        <v>1080</v>
      </c>
      <c r="C91" s="1">
        <f t="shared" si="10"/>
        <v>1132</v>
      </c>
      <c r="D91" s="1" t="str">
        <f t="shared" si="8"/>
        <v>เข้าระบบ</v>
      </c>
      <c r="E91" s="1" t="str">
        <f t="shared" si="11"/>
        <v>C86-C88-C90</v>
      </c>
      <c r="F91" s="27">
        <f t="shared" si="12"/>
        <v>52</v>
      </c>
      <c r="G91" s="5"/>
      <c r="H91" s="5"/>
      <c r="I91" s="5"/>
      <c r="J91" s="5"/>
      <c r="K91" s="1" t="str">
        <f t="shared" si="13"/>
        <v>C86-C88</v>
      </c>
      <c r="L91" s="1">
        <f t="shared" si="14"/>
        <v>2</v>
      </c>
    </row>
    <row r="92" spans="1:12">
      <c r="A92" s="1" t="s">
        <v>94</v>
      </c>
      <c r="B92" s="1">
        <f t="shared" si="9"/>
        <v>1092</v>
      </c>
      <c r="C92" s="1">
        <f t="shared" si="10"/>
        <v>1152</v>
      </c>
      <c r="D92" s="1" t="str">
        <f t="shared" si="8"/>
        <v>เข้าระบบ</v>
      </c>
      <c r="E92" s="1" t="str">
        <f t="shared" si="11"/>
        <v>C88-C90-C91</v>
      </c>
      <c r="F92" s="27">
        <f t="shared" si="12"/>
        <v>60</v>
      </c>
      <c r="G92" s="5"/>
      <c r="H92" s="5"/>
      <c r="I92" s="5"/>
      <c r="J92" s="5"/>
      <c r="K92" s="1" t="str">
        <f t="shared" si="13"/>
        <v>C88-C90</v>
      </c>
      <c r="L92" s="1">
        <f t="shared" si="14"/>
        <v>2</v>
      </c>
    </row>
    <row r="93" spans="1:12">
      <c r="A93" s="1" t="s">
        <v>95</v>
      </c>
      <c r="B93" s="1">
        <f t="shared" si="9"/>
        <v>1104</v>
      </c>
      <c r="C93" s="1">
        <f t="shared" si="10"/>
        <v>1152</v>
      </c>
      <c r="D93" s="1" t="str">
        <f t="shared" si="8"/>
        <v>ไม่เข้าระบบ</v>
      </c>
      <c r="E93" s="1" t="str">
        <f t="shared" si="11"/>
        <v>C88-C90-C91</v>
      </c>
      <c r="F93" s="27" t="str">
        <f t="shared" si="12"/>
        <v>-</v>
      </c>
      <c r="G93" s="5"/>
      <c r="H93" s="5"/>
      <c r="I93" s="5"/>
      <c r="J93" s="5"/>
      <c r="K93" s="1" t="str">
        <f t="shared" si="13"/>
        <v>C88-C90-C91</v>
      </c>
      <c r="L93" s="1">
        <f t="shared" si="14"/>
        <v>8</v>
      </c>
    </row>
    <row r="94" spans="1:12">
      <c r="A94" s="1" t="s">
        <v>96</v>
      </c>
      <c r="B94" s="1">
        <f t="shared" si="9"/>
        <v>1116</v>
      </c>
      <c r="C94" s="1">
        <f t="shared" si="10"/>
        <v>1172</v>
      </c>
      <c r="D94" s="1" t="str">
        <f t="shared" si="8"/>
        <v>เข้าระบบ</v>
      </c>
      <c r="E94" s="1" t="str">
        <f t="shared" si="11"/>
        <v>C90-C91-C93</v>
      </c>
      <c r="F94" s="27">
        <f t="shared" si="12"/>
        <v>56</v>
      </c>
      <c r="G94" s="5"/>
      <c r="H94" s="5"/>
      <c r="I94" s="5"/>
      <c r="J94" s="5"/>
      <c r="K94" s="1" t="str">
        <f t="shared" si="13"/>
        <v>C90-C91</v>
      </c>
      <c r="L94" s="1">
        <f t="shared" si="14"/>
        <v>2</v>
      </c>
    </row>
    <row r="95" spans="1:12">
      <c r="A95" s="1" t="s">
        <v>97</v>
      </c>
      <c r="B95" s="1">
        <f t="shared" si="9"/>
        <v>1128</v>
      </c>
      <c r="C95" s="1">
        <f t="shared" si="10"/>
        <v>1172</v>
      </c>
      <c r="D95" s="1" t="str">
        <f t="shared" si="8"/>
        <v>ไม่เข้าระบบ</v>
      </c>
      <c r="E95" s="1" t="str">
        <f t="shared" si="11"/>
        <v>C90-C91-C93</v>
      </c>
      <c r="F95" s="27" t="str">
        <f t="shared" si="12"/>
        <v>-</v>
      </c>
      <c r="G95" s="5"/>
      <c r="H95" s="5"/>
      <c r="I95" s="5"/>
      <c r="J95" s="5"/>
      <c r="K95" s="1" t="str">
        <f t="shared" si="13"/>
        <v>C90-C91-C93</v>
      </c>
      <c r="L95" s="1">
        <f t="shared" si="14"/>
        <v>8</v>
      </c>
    </row>
    <row r="96" spans="1:12">
      <c r="A96" s="1" t="s">
        <v>98</v>
      </c>
      <c r="B96" s="1">
        <f t="shared" si="9"/>
        <v>1140</v>
      </c>
      <c r="C96" s="1">
        <f t="shared" si="10"/>
        <v>1192</v>
      </c>
      <c r="D96" s="1" t="str">
        <f t="shared" si="8"/>
        <v>เข้าระบบ</v>
      </c>
      <c r="E96" s="1" t="str">
        <f t="shared" si="11"/>
        <v>C91-C93-C95</v>
      </c>
      <c r="F96" s="27">
        <f t="shared" si="12"/>
        <v>52</v>
      </c>
      <c r="G96" s="5"/>
      <c r="H96" s="5"/>
      <c r="I96" s="5"/>
      <c r="J96" s="5"/>
      <c r="K96" s="1" t="str">
        <f t="shared" si="13"/>
        <v>C91-C93</v>
      </c>
      <c r="L96" s="1">
        <f t="shared" si="14"/>
        <v>2</v>
      </c>
    </row>
    <row r="97" spans="1:12">
      <c r="A97" s="1" t="s">
        <v>99</v>
      </c>
      <c r="B97" s="1">
        <f t="shared" si="9"/>
        <v>1152</v>
      </c>
      <c r="C97" s="1">
        <f t="shared" si="10"/>
        <v>1212</v>
      </c>
      <c r="D97" s="1" t="str">
        <f t="shared" si="8"/>
        <v>เข้าระบบ</v>
      </c>
      <c r="E97" s="1" t="str">
        <f t="shared" si="11"/>
        <v>C93-C95-C96</v>
      </c>
      <c r="F97" s="27">
        <f t="shared" si="12"/>
        <v>60</v>
      </c>
      <c r="G97" s="5"/>
      <c r="H97" s="5"/>
      <c r="I97" s="5"/>
      <c r="J97" s="5"/>
      <c r="K97" s="1" t="str">
        <f t="shared" si="13"/>
        <v>C93-C95</v>
      </c>
      <c r="L97" s="1">
        <f t="shared" si="14"/>
        <v>2</v>
      </c>
    </row>
    <row r="98" spans="1:12">
      <c r="A98" s="1" t="s">
        <v>100</v>
      </c>
      <c r="B98" s="1">
        <f t="shared" si="9"/>
        <v>1164</v>
      </c>
      <c r="C98" s="1">
        <f t="shared" si="10"/>
        <v>1212</v>
      </c>
      <c r="D98" s="1" t="str">
        <f t="shared" si="8"/>
        <v>ไม่เข้าระบบ</v>
      </c>
      <c r="E98" s="1" t="str">
        <f t="shared" si="11"/>
        <v>C93-C95-C96</v>
      </c>
      <c r="F98" s="27" t="str">
        <f t="shared" si="12"/>
        <v>-</v>
      </c>
      <c r="G98" s="5"/>
      <c r="H98" s="5"/>
      <c r="I98" s="5"/>
      <c r="J98" s="5"/>
      <c r="K98" s="1" t="str">
        <f t="shared" si="13"/>
        <v>C93-C95-C96</v>
      </c>
      <c r="L98" s="1">
        <f t="shared" si="14"/>
        <v>8</v>
      </c>
    </row>
    <row r="99" spans="1:12">
      <c r="A99" s="1" t="s">
        <v>101</v>
      </c>
      <c r="B99" s="1">
        <f t="shared" si="9"/>
        <v>1176</v>
      </c>
      <c r="C99" s="1">
        <f t="shared" si="10"/>
        <v>1232</v>
      </c>
      <c r="D99" s="1" t="str">
        <f t="shared" si="8"/>
        <v>เข้าระบบ</v>
      </c>
      <c r="E99" s="1" t="str">
        <f t="shared" si="11"/>
        <v>C95-C96-C98</v>
      </c>
      <c r="F99" s="27">
        <f t="shared" si="12"/>
        <v>56</v>
      </c>
      <c r="G99" s="5"/>
      <c r="H99" s="5"/>
      <c r="I99" s="5"/>
      <c r="J99" s="5"/>
      <c r="K99" s="1" t="str">
        <f t="shared" si="13"/>
        <v>C95-C96</v>
      </c>
      <c r="L99" s="1">
        <f t="shared" si="14"/>
        <v>2</v>
      </c>
    </row>
    <row r="100" spans="1:12">
      <c r="A100" s="1" t="s">
        <v>102</v>
      </c>
      <c r="B100" s="1">
        <f t="shared" si="9"/>
        <v>1188</v>
      </c>
      <c r="C100" s="1">
        <f t="shared" si="10"/>
        <v>1232</v>
      </c>
      <c r="D100" s="1" t="str">
        <f t="shared" si="8"/>
        <v>ไม่เข้าระบบ</v>
      </c>
      <c r="E100" s="1" t="str">
        <f t="shared" si="11"/>
        <v>C95-C96-C98</v>
      </c>
      <c r="F100" s="27" t="str">
        <f t="shared" si="12"/>
        <v>-</v>
      </c>
      <c r="G100" s="5"/>
      <c r="H100" s="5"/>
      <c r="I100" s="5"/>
      <c r="J100" s="5"/>
      <c r="K100" s="1" t="str">
        <f t="shared" si="13"/>
        <v>C95-C96-C98</v>
      </c>
      <c r="L100" s="1">
        <f t="shared" si="14"/>
        <v>8</v>
      </c>
    </row>
    <row r="101" spans="1:12">
      <c r="A101" s="1" t="s">
        <v>103</v>
      </c>
      <c r="B101" s="1">
        <f t="shared" si="9"/>
        <v>1200</v>
      </c>
      <c r="C101" s="1">
        <f t="shared" si="10"/>
        <v>1252</v>
      </c>
      <c r="D101" s="1" t="str">
        <f t="shared" si="8"/>
        <v>เข้าระบบ</v>
      </c>
      <c r="E101" s="1" t="str">
        <f t="shared" si="11"/>
        <v>C96-C98-C100</v>
      </c>
      <c r="F101" s="27">
        <f t="shared" si="12"/>
        <v>52</v>
      </c>
      <c r="G101" s="5"/>
      <c r="H101" s="5"/>
      <c r="I101" s="5"/>
      <c r="J101" s="5"/>
      <c r="K101" s="1" t="str">
        <f t="shared" si="13"/>
        <v>C96-C98</v>
      </c>
      <c r="L101" s="1">
        <f t="shared" si="14"/>
        <v>2</v>
      </c>
    </row>
    <row r="102" spans="1:12">
      <c r="A102" s="1" t="s">
        <v>104</v>
      </c>
      <c r="B102" s="1">
        <f t="shared" si="9"/>
        <v>1212</v>
      </c>
      <c r="C102" s="1">
        <f t="shared" si="10"/>
        <v>1272</v>
      </c>
      <c r="D102" s="1" t="str">
        <f t="shared" si="8"/>
        <v>เข้าระบบ</v>
      </c>
      <c r="E102" s="1" t="str">
        <f t="shared" si="11"/>
        <v>C98-C100-C101</v>
      </c>
      <c r="F102" s="27">
        <f t="shared" si="12"/>
        <v>60</v>
      </c>
      <c r="G102" s="5"/>
      <c r="H102" s="5"/>
      <c r="I102" s="5"/>
      <c r="J102" s="5"/>
      <c r="K102" s="1" t="str">
        <f t="shared" si="13"/>
        <v>C98-C100</v>
      </c>
      <c r="L102" s="1">
        <f t="shared" si="14"/>
        <v>2</v>
      </c>
    </row>
    <row r="103" spans="1:12">
      <c r="A103" s="1" t="s">
        <v>105</v>
      </c>
      <c r="B103" s="1">
        <f t="shared" si="9"/>
        <v>1224</v>
      </c>
      <c r="C103" s="1">
        <f t="shared" si="10"/>
        <v>1272</v>
      </c>
      <c r="D103" s="1" t="str">
        <f t="shared" si="8"/>
        <v>ไม่เข้าระบบ</v>
      </c>
      <c r="E103" s="1" t="str">
        <f t="shared" si="11"/>
        <v>C98-C100-C101</v>
      </c>
      <c r="F103" s="27" t="str">
        <f t="shared" si="12"/>
        <v>-</v>
      </c>
      <c r="G103" s="5"/>
      <c r="H103" s="5"/>
      <c r="I103" s="5"/>
      <c r="J103" s="5"/>
      <c r="K103" s="1" t="str">
        <f t="shared" si="13"/>
        <v>C98-C100-C101</v>
      </c>
      <c r="L103" s="1">
        <f t="shared" si="14"/>
        <v>9</v>
      </c>
    </row>
    <row r="104" spans="1:12">
      <c r="A104" s="1" t="s">
        <v>106</v>
      </c>
      <c r="B104" s="1">
        <f t="shared" si="9"/>
        <v>1236</v>
      </c>
      <c r="C104" s="1">
        <f t="shared" si="10"/>
        <v>1292</v>
      </c>
      <c r="D104" s="1" t="str">
        <f t="shared" si="8"/>
        <v>เข้าระบบ</v>
      </c>
      <c r="E104" s="1" t="str">
        <f t="shared" si="11"/>
        <v>C100-C101-C103</v>
      </c>
      <c r="F104" s="27">
        <f t="shared" si="12"/>
        <v>56</v>
      </c>
      <c r="G104" s="5"/>
      <c r="H104" s="5"/>
      <c r="I104" s="5"/>
      <c r="J104" s="5"/>
      <c r="K104" s="1" t="str">
        <f t="shared" si="13"/>
        <v>C100-C101</v>
      </c>
      <c r="L104" s="1">
        <f t="shared" si="14"/>
        <v>2</v>
      </c>
    </row>
    <row r="105" spans="1:12">
      <c r="A105" s="1" t="s">
        <v>107</v>
      </c>
      <c r="B105" s="1">
        <f t="shared" si="9"/>
        <v>1248</v>
      </c>
      <c r="C105" s="1">
        <f t="shared" si="10"/>
        <v>1292</v>
      </c>
      <c r="D105" s="1" t="str">
        <f t="shared" si="8"/>
        <v>ไม่เข้าระบบ</v>
      </c>
      <c r="E105" s="1" t="str">
        <f t="shared" si="11"/>
        <v>C100-C101-C103</v>
      </c>
      <c r="F105" s="27" t="str">
        <f t="shared" si="12"/>
        <v>-</v>
      </c>
      <c r="G105" s="5"/>
      <c r="H105" s="5"/>
      <c r="I105" s="5"/>
      <c r="J105" s="5"/>
      <c r="K105" s="1" t="str">
        <f t="shared" si="13"/>
        <v>C100-C101-C103</v>
      </c>
      <c r="L105" s="1">
        <f t="shared" si="14"/>
        <v>10</v>
      </c>
    </row>
    <row r="106" spans="1:12">
      <c r="A106" s="1" t="s">
        <v>108</v>
      </c>
      <c r="B106" s="1">
        <f t="shared" si="9"/>
        <v>1260</v>
      </c>
      <c r="C106" s="1">
        <f t="shared" si="10"/>
        <v>1312</v>
      </c>
      <c r="D106" s="1" t="str">
        <f t="shared" si="8"/>
        <v>เข้าระบบ</v>
      </c>
      <c r="E106" s="1" t="str">
        <f t="shared" si="11"/>
        <v>C101-C103-C105</v>
      </c>
      <c r="F106" s="27">
        <f t="shared" si="12"/>
        <v>52</v>
      </c>
      <c r="G106" s="5"/>
      <c r="H106" s="5"/>
      <c r="I106" s="5"/>
      <c r="J106" s="5"/>
      <c r="K106" s="1" t="str">
        <f t="shared" si="13"/>
        <v>C101-C103</v>
      </c>
      <c r="L106" s="1">
        <f t="shared" si="14"/>
        <v>2</v>
      </c>
    </row>
    <row r="107" spans="1:12">
      <c r="A107" s="1" t="s">
        <v>109</v>
      </c>
      <c r="B107" s="1">
        <f t="shared" si="9"/>
        <v>1272</v>
      </c>
      <c r="C107" s="1">
        <f t="shared" si="10"/>
        <v>1332</v>
      </c>
      <c r="D107" s="1" t="str">
        <f t="shared" si="8"/>
        <v>เข้าระบบ</v>
      </c>
      <c r="E107" s="1" t="str">
        <f t="shared" si="11"/>
        <v>C103-C105-C106</v>
      </c>
      <c r="F107" s="27">
        <f t="shared" si="12"/>
        <v>60</v>
      </c>
      <c r="G107" s="5"/>
      <c r="H107" s="5"/>
      <c r="I107" s="5"/>
      <c r="J107" s="5"/>
      <c r="K107" s="1" t="str">
        <f t="shared" si="13"/>
        <v>C103-C105</v>
      </c>
      <c r="L107" s="1">
        <f t="shared" si="14"/>
        <v>2</v>
      </c>
    </row>
    <row r="108" spans="1:12">
      <c r="A108" s="1" t="s">
        <v>110</v>
      </c>
      <c r="B108" s="1">
        <f t="shared" si="9"/>
        <v>1284</v>
      </c>
      <c r="C108" s="1">
        <f t="shared" si="10"/>
        <v>1332</v>
      </c>
      <c r="D108" s="1" t="str">
        <f t="shared" si="8"/>
        <v>ไม่เข้าระบบ</v>
      </c>
      <c r="E108" s="1" t="str">
        <f t="shared" si="11"/>
        <v>C103-C105-C106</v>
      </c>
      <c r="F108" s="27" t="str">
        <f t="shared" si="12"/>
        <v>-</v>
      </c>
      <c r="G108" s="5"/>
      <c r="H108" s="5"/>
      <c r="I108" s="5"/>
      <c r="J108" s="5"/>
      <c r="K108" s="1" t="str">
        <f t="shared" si="13"/>
        <v>C103-C105-C106</v>
      </c>
      <c r="L108" s="1">
        <f t="shared" si="14"/>
        <v>10</v>
      </c>
    </row>
    <row r="109" spans="1:12">
      <c r="A109" s="1" t="s">
        <v>111</v>
      </c>
      <c r="B109" s="1">
        <f t="shared" si="9"/>
        <v>1296</v>
      </c>
      <c r="C109" s="1">
        <f t="shared" si="10"/>
        <v>1352</v>
      </c>
      <c r="D109" s="1" t="str">
        <f t="shared" si="8"/>
        <v>เข้าระบบ</v>
      </c>
      <c r="E109" s="1" t="str">
        <f t="shared" si="11"/>
        <v>C105-C106-C108</v>
      </c>
      <c r="F109" s="27">
        <f t="shared" si="12"/>
        <v>56</v>
      </c>
      <c r="G109" s="5"/>
      <c r="H109" s="5"/>
      <c r="I109" s="5"/>
      <c r="J109" s="5"/>
      <c r="K109" s="1" t="str">
        <f t="shared" si="13"/>
        <v>C105-C106</v>
      </c>
      <c r="L109" s="1">
        <f t="shared" si="14"/>
        <v>2</v>
      </c>
    </row>
    <row r="110" spans="1:12">
      <c r="A110" s="1" t="s">
        <v>112</v>
      </c>
      <c r="B110" s="1">
        <f t="shared" si="9"/>
        <v>1308</v>
      </c>
      <c r="C110" s="1">
        <f t="shared" si="10"/>
        <v>1352</v>
      </c>
      <c r="D110" s="1" t="str">
        <f t="shared" si="8"/>
        <v>ไม่เข้าระบบ</v>
      </c>
      <c r="E110" s="1" t="str">
        <f t="shared" si="11"/>
        <v>C105-C106-C108</v>
      </c>
      <c r="F110" s="27" t="str">
        <f t="shared" si="12"/>
        <v>-</v>
      </c>
      <c r="G110" s="5"/>
      <c r="H110" s="5"/>
      <c r="I110" s="5"/>
      <c r="J110" s="5"/>
      <c r="K110" s="1" t="str">
        <f t="shared" si="13"/>
        <v>C105-C106-C108</v>
      </c>
      <c r="L110" s="1">
        <f t="shared" si="14"/>
        <v>10</v>
      </c>
    </row>
    <row r="111" spans="1:12">
      <c r="A111" s="1" t="s">
        <v>113</v>
      </c>
      <c r="B111" s="1">
        <f t="shared" si="9"/>
        <v>1320</v>
      </c>
      <c r="C111" s="1">
        <f t="shared" si="10"/>
        <v>1372</v>
      </c>
      <c r="D111" s="1" t="str">
        <f t="shared" si="8"/>
        <v>เข้าระบบ</v>
      </c>
      <c r="E111" s="1" t="str">
        <f t="shared" si="11"/>
        <v>C106-C108-C110</v>
      </c>
      <c r="F111" s="27">
        <f t="shared" si="12"/>
        <v>52</v>
      </c>
      <c r="G111" s="5"/>
      <c r="H111" s="5"/>
      <c r="I111" s="5"/>
      <c r="J111" s="5"/>
      <c r="K111" s="1" t="str">
        <f t="shared" si="13"/>
        <v>C106-C108</v>
      </c>
      <c r="L111" s="1">
        <f t="shared" si="14"/>
        <v>2</v>
      </c>
    </row>
    <row r="112" spans="1:12">
      <c r="A112" s="1" t="s">
        <v>114</v>
      </c>
      <c r="B112" s="1">
        <f t="shared" si="9"/>
        <v>1332</v>
      </c>
      <c r="C112" s="1">
        <f t="shared" si="10"/>
        <v>1392</v>
      </c>
      <c r="D112" s="1" t="str">
        <f t="shared" si="8"/>
        <v>เข้าระบบ</v>
      </c>
      <c r="E112" s="1" t="str">
        <f t="shared" si="11"/>
        <v>C108-C110-C111</v>
      </c>
      <c r="F112" s="27">
        <f t="shared" si="12"/>
        <v>60</v>
      </c>
      <c r="G112" s="5"/>
      <c r="H112" s="5"/>
      <c r="I112" s="5"/>
      <c r="J112" s="5"/>
      <c r="K112" s="1" t="str">
        <f t="shared" si="13"/>
        <v>C108-C110</v>
      </c>
      <c r="L112" s="1">
        <f t="shared" si="14"/>
        <v>2</v>
      </c>
    </row>
    <row r="113" spans="1:12">
      <c r="A113" s="1" t="s">
        <v>115</v>
      </c>
      <c r="B113" s="1">
        <f t="shared" si="9"/>
        <v>1344</v>
      </c>
      <c r="C113" s="1">
        <f t="shared" si="10"/>
        <v>1392</v>
      </c>
      <c r="D113" s="1" t="str">
        <f t="shared" si="8"/>
        <v>ไม่เข้าระบบ</v>
      </c>
      <c r="E113" s="1" t="str">
        <f t="shared" si="11"/>
        <v>C108-C110-C111</v>
      </c>
      <c r="F113" s="27" t="str">
        <f t="shared" si="12"/>
        <v>-</v>
      </c>
      <c r="G113" s="5"/>
      <c r="H113" s="5"/>
      <c r="I113" s="5"/>
      <c r="J113" s="5"/>
      <c r="K113" s="1" t="str">
        <f t="shared" si="13"/>
        <v>C108-C110-C111</v>
      </c>
      <c r="L113" s="1">
        <f t="shared" si="14"/>
        <v>10</v>
      </c>
    </row>
    <row r="114" spans="1:12">
      <c r="A114" s="1" t="s">
        <v>116</v>
      </c>
      <c r="B114" s="1">
        <f t="shared" si="9"/>
        <v>1356</v>
      </c>
      <c r="C114" s="1">
        <f t="shared" si="10"/>
        <v>1412</v>
      </c>
      <c r="D114" s="1" t="str">
        <f t="shared" si="8"/>
        <v>เข้าระบบ</v>
      </c>
      <c r="E114" s="1" t="str">
        <f t="shared" si="11"/>
        <v>C110-C111-C113</v>
      </c>
      <c r="F114" s="27">
        <f t="shared" si="12"/>
        <v>56</v>
      </c>
      <c r="G114" s="5"/>
      <c r="H114" s="5"/>
      <c r="I114" s="5"/>
      <c r="J114" s="5"/>
      <c r="K114" s="1" t="str">
        <f t="shared" si="13"/>
        <v>C110-C111</v>
      </c>
      <c r="L114" s="1">
        <f t="shared" si="14"/>
        <v>2</v>
      </c>
    </row>
    <row r="115" spans="1:12">
      <c r="A115" s="1" t="s">
        <v>117</v>
      </c>
      <c r="B115" s="1">
        <f t="shared" si="9"/>
        <v>1368</v>
      </c>
      <c r="C115" s="1">
        <f t="shared" si="10"/>
        <v>1412</v>
      </c>
      <c r="D115" s="1" t="str">
        <f t="shared" si="8"/>
        <v>ไม่เข้าระบบ</v>
      </c>
      <c r="E115" s="1" t="str">
        <f t="shared" si="11"/>
        <v>C110-C111-C113</v>
      </c>
      <c r="F115" s="27" t="str">
        <f t="shared" si="12"/>
        <v>-</v>
      </c>
      <c r="G115" s="5"/>
      <c r="H115" s="5"/>
      <c r="I115" s="5"/>
      <c r="J115" s="5"/>
      <c r="K115" s="1" t="str">
        <f t="shared" si="13"/>
        <v>C110-C111-C113</v>
      </c>
      <c r="L115" s="1">
        <f t="shared" si="14"/>
        <v>10</v>
      </c>
    </row>
    <row r="116" spans="1:12">
      <c r="A116" s="1" t="s">
        <v>118</v>
      </c>
      <c r="B116" s="1">
        <f t="shared" si="9"/>
        <v>1380</v>
      </c>
      <c r="C116" s="1">
        <f t="shared" si="10"/>
        <v>1432</v>
      </c>
      <c r="D116" s="1" t="str">
        <f t="shared" si="8"/>
        <v>เข้าระบบ</v>
      </c>
      <c r="E116" s="1" t="str">
        <f t="shared" si="11"/>
        <v>C111-C113-C115</v>
      </c>
      <c r="F116" s="27">
        <f t="shared" si="12"/>
        <v>52</v>
      </c>
      <c r="G116" s="5"/>
      <c r="H116" s="5"/>
      <c r="I116" s="5"/>
      <c r="J116" s="5"/>
      <c r="K116" s="1" t="str">
        <f t="shared" si="13"/>
        <v>C111-C113</v>
      </c>
      <c r="L116" s="1">
        <f t="shared" si="14"/>
        <v>2</v>
      </c>
    </row>
    <row r="117" spans="1:12">
      <c r="A117" s="1" t="s">
        <v>119</v>
      </c>
      <c r="B117" s="1">
        <f t="shared" si="9"/>
        <v>1392</v>
      </c>
      <c r="C117" s="1">
        <f t="shared" si="10"/>
        <v>1452</v>
      </c>
      <c r="D117" s="1" t="str">
        <f t="shared" si="8"/>
        <v>เข้าระบบ</v>
      </c>
      <c r="E117" s="1" t="str">
        <f t="shared" si="11"/>
        <v>C113-C115-C116</v>
      </c>
      <c r="F117" s="27">
        <f t="shared" si="12"/>
        <v>60</v>
      </c>
      <c r="G117" s="5"/>
      <c r="H117" s="5"/>
      <c r="I117" s="5"/>
      <c r="J117" s="5"/>
      <c r="K117" s="1" t="str">
        <f t="shared" si="13"/>
        <v>C113-C115</v>
      </c>
      <c r="L117" s="1">
        <f t="shared" si="14"/>
        <v>2</v>
      </c>
    </row>
    <row r="118" spans="1:12">
      <c r="A118" s="1" t="s">
        <v>120</v>
      </c>
      <c r="B118" s="1">
        <f t="shared" si="9"/>
        <v>1404</v>
      </c>
      <c r="C118" s="1">
        <f t="shared" si="10"/>
        <v>1452</v>
      </c>
      <c r="D118" s="1" t="str">
        <f t="shared" si="8"/>
        <v>ไม่เข้าระบบ</v>
      </c>
      <c r="E118" s="1" t="str">
        <f t="shared" si="11"/>
        <v>C113-C115-C116</v>
      </c>
      <c r="F118" s="27" t="str">
        <f t="shared" si="12"/>
        <v>-</v>
      </c>
      <c r="G118" s="5"/>
      <c r="H118" s="5"/>
      <c r="I118" s="5"/>
      <c r="J118" s="5"/>
      <c r="K118" s="1" t="str">
        <f t="shared" si="13"/>
        <v>C113-C115-C116</v>
      </c>
      <c r="L118" s="1">
        <f t="shared" si="14"/>
        <v>10</v>
      </c>
    </row>
    <row r="119" spans="1:12">
      <c r="A119" s="1" t="s">
        <v>121</v>
      </c>
      <c r="B119" s="1">
        <f t="shared" si="9"/>
        <v>1416</v>
      </c>
      <c r="C119" s="1">
        <f t="shared" si="10"/>
        <v>1472</v>
      </c>
      <c r="D119" s="1" t="str">
        <f t="shared" si="8"/>
        <v>เข้าระบบ</v>
      </c>
      <c r="E119" s="1" t="str">
        <f t="shared" si="11"/>
        <v>C115-C116-C118</v>
      </c>
      <c r="F119" s="27">
        <f t="shared" si="12"/>
        <v>56</v>
      </c>
      <c r="G119" s="5"/>
      <c r="H119" s="5"/>
      <c r="I119" s="5"/>
      <c r="J119" s="5"/>
      <c r="K119" s="1" t="str">
        <f t="shared" si="13"/>
        <v>C115-C116</v>
      </c>
      <c r="L119" s="1">
        <f t="shared" si="14"/>
        <v>2</v>
      </c>
    </row>
    <row r="120" spans="1:12">
      <c r="A120" s="1" t="s">
        <v>122</v>
      </c>
      <c r="B120" s="1">
        <f t="shared" si="9"/>
        <v>1428</v>
      </c>
      <c r="C120" s="1">
        <f t="shared" si="10"/>
        <v>1472</v>
      </c>
      <c r="D120" s="1" t="str">
        <f t="shared" si="8"/>
        <v>ไม่เข้าระบบ</v>
      </c>
      <c r="E120" s="1" t="str">
        <f t="shared" si="11"/>
        <v>C115-C116-C118</v>
      </c>
      <c r="F120" s="27" t="str">
        <f t="shared" si="12"/>
        <v>-</v>
      </c>
      <c r="G120" s="5"/>
      <c r="H120" s="5"/>
      <c r="I120" s="5"/>
      <c r="J120" s="5"/>
      <c r="K120" s="1" t="str">
        <f t="shared" si="13"/>
        <v>C115-C116-C118</v>
      </c>
      <c r="L120" s="1">
        <f t="shared" si="14"/>
        <v>10</v>
      </c>
    </row>
    <row r="121" spans="1:12">
      <c r="A121" s="1" t="s">
        <v>123</v>
      </c>
      <c r="B121" s="1">
        <f t="shared" si="9"/>
        <v>1440</v>
      </c>
      <c r="C121" s="1">
        <f t="shared" si="10"/>
        <v>1492</v>
      </c>
      <c r="D121" s="1" t="str">
        <f t="shared" si="8"/>
        <v>เข้าระบบ</v>
      </c>
      <c r="E121" s="1" t="str">
        <f t="shared" si="11"/>
        <v>C116-C118-C120</v>
      </c>
      <c r="F121" s="27">
        <f t="shared" si="12"/>
        <v>52</v>
      </c>
      <c r="G121" s="5"/>
      <c r="H121" s="5"/>
      <c r="I121" s="5"/>
      <c r="J121" s="5"/>
      <c r="K121" s="1" t="str">
        <f t="shared" si="13"/>
        <v>C116-C118</v>
      </c>
      <c r="L121" s="1">
        <f t="shared" si="14"/>
        <v>2</v>
      </c>
    </row>
    <row r="122" spans="1:12">
      <c r="A122" s="1" t="s">
        <v>124</v>
      </c>
      <c r="B122" s="1">
        <f t="shared" si="9"/>
        <v>1452</v>
      </c>
      <c r="C122" s="1">
        <f t="shared" si="10"/>
        <v>1512</v>
      </c>
      <c r="D122" s="1" t="str">
        <f t="shared" si="8"/>
        <v>เข้าระบบ</v>
      </c>
      <c r="E122" s="1" t="str">
        <f t="shared" si="11"/>
        <v>C118-C120-C121</v>
      </c>
      <c r="F122" s="27">
        <f t="shared" si="12"/>
        <v>60</v>
      </c>
      <c r="G122" s="5"/>
      <c r="H122" s="5"/>
      <c r="I122" s="5"/>
      <c r="J122" s="5"/>
      <c r="K122" s="1" t="str">
        <f t="shared" si="13"/>
        <v>C118-C120</v>
      </c>
      <c r="L122" s="1">
        <f t="shared" si="14"/>
        <v>2</v>
      </c>
    </row>
    <row r="123" spans="1:12">
      <c r="A123" s="1" t="s">
        <v>125</v>
      </c>
      <c r="B123" s="1">
        <f t="shared" si="9"/>
        <v>1464</v>
      </c>
      <c r="C123" s="1">
        <f t="shared" si="10"/>
        <v>1512</v>
      </c>
      <c r="D123" s="1" t="str">
        <f t="shared" si="8"/>
        <v>ไม่เข้าระบบ</v>
      </c>
      <c r="E123" s="1" t="str">
        <f t="shared" si="11"/>
        <v>C118-C120-C121</v>
      </c>
      <c r="F123" s="27" t="str">
        <f t="shared" si="12"/>
        <v>-</v>
      </c>
      <c r="G123" s="5"/>
      <c r="H123" s="5"/>
      <c r="I123" s="5"/>
      <c r="J123" s="5"/>
      <c r="K123" s="1" t="str">
        <f t="shared" si="13"/>
        <v>C118-C120-C121</v>
      </c>
      <c r="L123" s="1">
        <f t="shared" si="14"/>
        <v>10</v>
      </c>
    </row>
    <row r="124" spans="1:12">
      <c r="A124" s="1" t="s">
        <v>126</v>
      </c>
      <c r="B124" s="1">
        <f t="shared" si="9"/>
        <v>1476</v>
      </c>
      <c r="C124" s="1">
        <f t="shared" si="10"/>
        <v>1532</v>
      </c>
      <c r="D124" s="1" t="str">
        <f t="shared" si="8"/>
        <v>เข้าระบบ</v>
      </c>
      <c r="E124" s="1" t="str">
        <f t="shared" si="11"/>
        <v>C120-C121-C123</v>
      </c>
      <c r="F124" s="27">
        <f t="shared" si="12"/>
        <v>56</v>
      </c>
      <c r="G124" s="5"/>
      <c r="H124" s="5"/>
      <c r="I124" s="5"/>
      <c r="J124" s="5"/>
      <c r="K124" s="1" t="str">
        <f t="shared" si="13"/>
        <v>C120-C121</v>
      </c>
      <c r="L124" s="1">
        <f t="shared" si="14"/>
        <v>2</v>
      </c>
    </row>
    <row r="125" spans="1:12">
      <c r="A125" s="1" t="s">
        <v>127</v>
      </c>
      <c r="B125" s="1">
        <f t="shared" si="9"/>
        <v>1488</v>
      </c>
      <c r="C125" s="1">
        <f t="shared" si="10"/>
        <v>1532</v>
      </c>
      <c r="D125" s="1" t="str">
        <f t="shared" si="8"/>
        <v>ไม่เข้าระบบ</v>
      </c>
      <c r="E125" s="1" t="str">
        <f t="shared" si="11"/>
        <v>C120-C121-C123</v>
      </c>
      <c r="F125" s="27" t="str">
        <f t="shared" si="12"/>
        <v>-</v>
      </c>
      <c r="G125" s="5"/>
      <c r="H125" s="5"/>
      <c r="I125" s="5"/>
      <c r="J125" s="5"/>
      <c r="K125" s="1" t="str">
        <f t="shared" si="13"/>
        <v>C120-C121-C123</v>
      </c>
      <c r="L125" s="1">
        <f t="shared" si="14"/>
        <v>10</v>
      </c>
    </row>
    <row r="126" spans="1:12">
      <c r="A126" s="1" t="s">
        <v>128</v>
      </c>
      <c r="B126" s="1">
        <f t="shared" si="9"/>
        <v>1500</v>
      </c>
      <c r="C126" s="1">
        <f t="shared" si="10"/>
        <v>1552</v>
      </c>
      <c r="D126" s="1" t="str">
        <f t="shared" si="8"/>
        <v>เข้าระบบ</v>
      </c>
      <c r="E126" s="1" t="str">
        <f t="shared" si="11"/>
        <v>C121-C123-C125</v>
      </c>
      <c r="F126" s="27">
        <f t="shared" si="12"/>
        <v>52</v>
      </c>
      <c r="G126" s="5"/>
      <c r="H126" s="5"/>
      <c r="I126" s="5"/>
      <c r="J126" s="5"/>
      <c r="K126" s="1" t="str">
        <f t="shared" si="13"/>
        <v>C121-C123</v>
      </c>
      <c r="L126" s="1">
        <f t="shared" si="14"/>
        <v>2</v>
      </c>
    </row>
    <row r="127" spans="1:12">
      <c r="A127" s="1" t="s">
        <v>129</v>
      </c>
      <c r="B127" s="1">
        <f t="shared" si="9"/>
        <v>1512</v>
      </c>
      <c r="C127" s="1">
        <f t="shared" si="10"/>
        <v>1572</v>
      </c>
      <c r="D127" s="1" t="str">
        <f t="shared" si="8"/>
        <v>เข้าระบบ</v>
      </c>
      <c r="E127" s="1" t="str">
        <f t="shared" si="11"/>
        <v>C123-C125-C126</v>
      </c>
      <c r="F127" s="27">
        <f t="shared" si="12"/>
        <v>60</v>
      </c>
      <c r="G127" s="5"/>
      <c r="H127" s="5"/>
      <c r="I127" s="5"/>
      <c r="J127" s="5"/>
      <c r="K127" s="1" t="str">
        <f t="shared" si="13"/>
        <v>C123-C125</v>
      </c>
      <c r="L127" s="1">
        <f t="shared" si="14"/>
        <v>2</v>
      </c>
    </row>
    <row r="128" spans="1:12">
      <c r="A128" s="1" t="s">
        <v>130</v>
      </c>
      <c r="B128" s="1">
        <f t="shared" si="9"/>
        <v>1524</v>
      </c>
      <c r="C128" s="1">
        <f t="shared" si="10"/>
        <v>1572</v>
      </c>
      <c r="D128" s="1" t="str">
        <f t="shared" si="8"/>
        <v>ไม่เข้าระบบ</v>
      </c>
      <c r="E128" s="1" t="str">
        <f t="shared" si="11"/>
        <v>C123-C125-C126</v>
      </c>
      <c r="F128" s="27" t="str">
        <f t="shared" si="12"/>
        <v>-</v>
      </c>
      <c r="G128" s="5"/>
      <c r="H128" s="5"/>
      <c r="I128" s="5"/>
      <c r="J128" s="5"/>
      <c r="K128" s="1" t="str">
        <f t="shared" si="13"/>
        <v>C123-C125-C126</v>
      </c>
      <c r="L128" s="1">
        <f t="shared" si="14"/>
        <v>10</v>
      </c>
    </row>
    <row r="129" spans="1:12">
      <c r="A129" s="1" t="s">
        <v>131</v>
      </c>
      <c r="B129" s="1">
        <f t="shared" si="9"/>
        <v>1536</v>
      </c>
      <c r="C129" s="1">
        <f t="shared" si="10"/>
        <v>1592</v>
      </c>
      <c r="D129" s="1" t="str">
        <f t="shared" si="8"/>
        <v>เข้าระบบ</v>
      </c>
      <c r="E129" s="1" t="str">
        <f t="shared" si="11"/>
        <v>C125-C126-C128</v>
      </c>
      <c r="F129" s="27">
        <f t="shared" si="12"/>
        <v>56</v>
      </c>
      <c r="G129" s="5"/>
      <c r="H129" s="5"/>
      <c r="I129" s="5"/>
      <c r="J129" s="5"/>
      <c r="K129" s="1" t="str">
        <f t="shared" si="13"/>
        <v>C125-C126</v>
      </c>
      <c r="L129" s="1">
        <f t="shared" si="14"/>
        <v>2</v>
      </c>
    </row>
    <row r="130" spans="1:12">
      <c r="A130" s="1" t="s">
        <v>132</v>
      </c>
      <c r="B130" s="1">
        <f t="shared" si="9"/>
        <v>1548</v>
      </c>
      <c r="C130" s="1">
        <f t="shared" si="10"/>
        <v>1592</v>
      </c>
      <c r="D130" s="1" t="str">
        <f t="shared" si="8"/>
        <v>ไม่เข้าระบบ</v>
      </c>
      <c r="E130" s="1" t="str">
        <f t="shared" si="11"/>
        <v>C125-C126-C128</v>
      </c>
      <c r="F130" s="27" t="str">
        <f t="shared" si="12"/>
        <v>-</v>
      </c>
      <c r="G130" s="5"/>
      <c r="H130" s="5"/>
      <c r="I130" s="5"/>
      <c r="J130" s="5"/>
      <c r="K130" s="1" t="str">
        <f t="shared" si="13"/>
        <v>C125-C126-C128</v>
      </c>
      <c r="L130" s="1">
        <f t="shared" si="14"/>
        <v>10</v>
      </c>
    </row>
    <row r="131" spans="1:12">
      <c r="A131" s="1" t="s">
        <v>133</v>
      </c>
      <c r="B131" s="1">
        <f t="shared" si="9"/>
        <v>1560</v>
      </c>
      <c r="C131" s="1">
        <f t="shared" si="10"/>
        <v>1612</v>
      </c>
      <c r="D131" s="1" t="str">
        <f t="shared" ref="D131:D160" si="15">IF(L131=2,"เข้าระบบ","ไม่เข้าระบบ")</f>
        <v>เข้าระบบ</v>
      </c>
      <c r="E131" s="1" t="str">
        <f t="shared" si="11"/>
        <v>C126-C128-C130</v>
      </c>
      <c r="F131" s="27">
        <f t="shared" si="12"/>
        <v>52</v>
      </c>
      <c r="G131" s="5"/>
      <c r="H131" s="5"/>
      <c r="I131" s="5"/>
      <c r="J131" s="5"/>
      <c r="K131" s="1" t="str">
        <f t="shared" si="13"/>
        <v>C126-C128</v>
      </c>
      <c r="L131" s="1">
        <f t="shared" si="14"/>
        <v>2</v>
      </c>
    </row>
    <row r="132" spans="1:12">
      <c r="A132" s="1" t="s">
        <v>134</v>
      </c>
      <c r="B132" s="1">
        <f t="shared" ref="B132:B195" si="16">60/$G$2+B131</f>
        <v>1572</v>
      </c>
      <c r="C132" s="1">
        <f t="shared" ref="C132:C173" si="17">IF(L132=2,C131+$H$2,C131)</f>
        <v>1632</v>
      </c>
      <c r="D132" s="1" t="str">
        <f t="shared" si="15"/>
        <v>เข้าระบบ</v>
      </c>
      <c r="E132" s="1" t="str">
        <f t="shared" ref="E132:E173" si="18">IF(IFERROR(FIND("-",K132,FIND("-",K132,1)+1),2)=2,IF(K132="",A132,CONCATENATE(K132,"-",A132)),K132)</f>
        <v>C128-C130-C131</v>
      </c>
      <c r="F132" s="27">
        <f t="shared" ref="F132:F195" si="19">IF(D132="เข้าระบบ",C132-B132,"-")</f>
        <v>60</v>
      </c>
      <c r="G132" s="5"/>
      <c r="H132" s="5"/>
      <c r="I132" s="5"/>
      <c r="J132" s="5"/>
      <c r="K132" s="1" t="str">
        <f t="shared" ref="K132:K173" si="20">IFERROR(IF(VLOOKUP(LEFT(E131,IFERROR(FINDB("-",E131),LEN(E131)+1)-1),A:C,3,FALSE)&lt;=B132,RIGHT(E131,LEN(E131)-FIND("-",E131)),E131),"")</f>
        <v>C128-C130</v>
      </c>
      <c r="L132" s="1">
        <f t="shared" si="14"/>
        <v>2</v>
      </c>
    </row>
    <row r="133" spans="1:12">
      <c r="A133" s="1" t="s">
        <v>135</v>
      </c>
      <c r="B133" s="1">
        <f t="shared" si="16"/>
        <v>1584</v>
      </c>
      <c r="C133" s="1">
        <f t="shared" si="17"/>
        <v>1632</v>
      </c>
      <c r="D133" s="1" t="str">
        <f t="shared" si="15"/>
        <v>ไม่เข้าระบบ</v>
      </c>
      <c r="E133" s="1" t="str">
        <f t="shared" si="18"/>
        <v>C128-C130-C131</v>
      </c>
      <c r="F133" s="27" t="str">
        <f t="shared" si="19"/>
        <v>-</v>
      </c>
      <c r="G133" s="5"/>
      <c r="H133" s="5"/>
      <c r="I133" s="5"/>
      <c r="J133" s="5"/>
      <c r="K133" s="1" t="str">
        <f t="shared" si="20"/>
        <v>C128-C130-C131</v>
      </c>
      <c r="L133" s="1">
        <f t="shared" si="14"/>
        <v>10</v>
      </c>
    </row>
    <row r="134" spans="1:12">
      <c r="A134" s="1" t="s">
        <v>136</v>
      </c>
      <c r="B134" s="1">
        <f t="shared" si="16"/>
        <v>1596</v>
      </c>
      <c r="C134" s="1">
        <f t="shared" si="17"/>
        <v>1652</v>
      </c>
      <c r="D134" s="1" t="str">
        <f t="shared" si="15"/>
        <v>เข้าระบบ</v>
      </c>
      <c r="E134" s="1" t="str">
        <f t="shared" si="18"/>
        <v>C130-C131-C133</v>
      </c>
      <c r="F134" s="27">
        <f t="shared" si="19"/>
        <v>56</v>
      </c>
      <c r="G134" s="5"/>
      <c r="H134" s="5"/>
      <c r="I134" s="5"/>
      <c r="J134" s="5"/>
      <c r="K134" s="1" t="str">
        <f t="shared" si="20"/>
        <v>C130-C131</v>
      </c>
      <c r="L134" s="1">
        <f t="shared" si="14"/>
        <v>2</v>
      </c>
    </row>
    <row r="135" spans="1:12">
      <c r="A135" s="1" t="s">
        <v>137</v>
      </c>
      <c r="B135" s="1">
        <f t="shared" si="16"/>
        <v>1608</v>
      </c>
      <c r="C135" s="1">
        <f t="shared" si="17"/>
        <v>1652</v>
      </c>
      <c r="D135" s="1" t="str">
        <f t="shared" si="15"/>
        <v>ไม่เข้าระบบ</v>
      </c>
      <c r="E135" s="1" t="str">
        <f t="shared" si="18"/>
        <v>C130-C131-C133</v>
      </c>
      <c r="F135" s="27" t="str">
        <f t="shared" si="19"/>
        <v>-</v>
      </c>
      <c r="G135" s="5"/>
      <c r="H135" s="5"/>
      <c r="I135" s="5"/>
      <c r="J135" s="5"/>
      <c r="K135" s="1" t="str">
        <f t="shared" si="20"/>
        <v>C130-C131-C133</v>
      </c>
      <c r="L135" s="1">
        <f t="shared" si="14"/>
        <v>10</v>
      </c>
    </row>
    <row r="136" spans="1:12">
      <c r="A136" s="1" t="s">
        <v>138</v>
      </c>
      <c r="B136" s="1">
        <f t="shared" si="16"/>
        <v>1620</v>
      </c>
      <c r="C136" s="1">
        <f t="shared" si="17"/>
        <v>1672</v>
      </c>
      <c r="D136" s="1" t="str">
        <f t="shared" si="15"/>
        <v>เข้าระบบ</v>
      </c>
      <c r="E136" s="1" t="str">
        <f t="shared" si="18"/>
        <v>C131-C133-C135</v>
      </c>
      <c r="F136" s="27">
        <f t="shared" si="19"/>
        <v>52</v>
      </c>
      <c r="G136" s="5"/>
      <c r="H136" s="5"/>
      <c r="I136" s="5"/>
      <c r="J136" s="5"/>
      <c r="K136" s="1" t="str">
        <f t="shared" si="20"/>
        <v>C131-C133</v>
      </c>
      <c r="L136" s="1">
        <f t="shared" si="14"/>
        <v>2</v>
      </c>
    </row>
    <row r="137" spans="1:12">
      <c r="A137" s="1" t="s">
        <v>139</v>
      </c>
      <c r="B137" s="1">
        <f t="shared" si="16"/>
        <v>1632</v>
      </c>
      <c r="C137" s="1">
        <f t="shared" si="17"/>
        <v>1692</v>
      </c>
      <c r="D137" s="1" t="str">
        <f t="shared" si="15"/>
        <v>เข้าระบบ</v>
      </c>
      <c r="E137" s="1" t="str">
        <f t="shared" si="18"/>
        <v>C133-C135-C136</v>
      </c>
      <c r="F137" s="27">
        <f t="shared" si="19"/>
        <v>60</v>
      </c>
      <c r="G137" s="5"/>
      <c r="H137" s="5"/>
      <c r="I137" s="5"/>
      <c r="J137" s="5"/>
      <c r="K137" s="1" t="str">
        <f t="shared" si="20"/>
        <v>C133-C135</v>
      </c>
      <c r="L137" s="1">
        <f t="shared" ref="L137:L173" si="21">IFERROR(FIND("-",K137,FIND("-",K137,1)+1),2)</f>
        <v>2</v>
      </c>
    </row>
    <row r="138" spans="1:12">
      <c r="A138" s="1" t="s">
        <v>140</v>
      </c>
      <c r="B138" s="1">
        <f t="shared" si="16"/>
        <v>1644</v>
      </c>
      <c r="C138" s="1">
        <f t="shared" si="17"/>
        <v>1692</v>
      </c>
      <c r="D138" s="1" t="str">
        <f t="shared" si="15"/>
        <v>ไม่เข้าระบบ</v>
      </c>
      <c r="E138" s="1" t="str">
        <f t="shared" si="18"/>
        <v>C133-C135-C136</v>
      </c>
      <c r="F138" s="27" t="str">
        <f t="shared" si="19"/>
        <v>-</v>
      </c>
      <c r="G138" s="5"/>
      <c r="H138" s="5"/>
      <c r="I138" s="5"/>
      <c r="J138" s="5"/>
      <c r="K138" s="1" t="str">
        <f t="shared" si="20"/>
        <v>C133-C135-C136</v>
      </c>
      <c r="L138" s="1">
        <f t="shared" si="21"/>
        <v>10</v>
      </c>
    </row>
    <row r="139" spans="1:12">
      <c r="A139" s="1" t="s">
        <v>141</v>
      </c>
      <c r="B139" s="1">
        <f t="shared" si="16"/>
        <v>1656</v>
      </c>
      <c r="C139" s="1">
        <f t="shared" si="17"/>
        <v>1712</v>
      </c>
      <c r="D139" s="1" t="str">
        <f t="shared" si="15"/>
        <v>เข้าระบบ</v>
      </c>
      <c r="E139" s="1" t="str">
        <f t="shared" si="18"/>
        <v>C135-C136-C138</v>
      </c>
      <c r="F139" s="27">
        <f t="shared" si="19"/>
        <v>56</v>
      </c>
      <c r="G139" s="5"/>
      <c r="H139" s="5"/>
      <c r="I139" s="5"/>
      <c r="J139" s="5"/>
      <c r="K139" s="1" t="str">
        <f t="shared" si="20"/>
        <v>C135-C136</v>
      </c>
      <c r="L139" s="1">
        <f t="shared" si="21"/>
        <v>2</v>
      </c>
    </row>
    <row r="140" spans="1:12">
      <c r="A140" s="1" t="s">
        <v>142</v>
      </c>
      <c r="B140" s="1">
        <f t="shared" si="16"/>
        <v>1668</v>
      </c>
      <c r="C140" s="1">
        <f t="shared" si="17"/>
        <v>1712</v>
      </c>
      <c r="D140" s="1" t="str">
        <f t="shared" si="15"/>
        <v>ไม่เข้าระบบ</v>
      </c>
      <c r="E140" s="1" t="str">
        <f t="shared" si="18"/>
        <v>C135-C136-C138</v>
      </c>
      <c r="F140" s="27" t="str">
        <f t="shared" si="19"/>
        <v>-</v>
      </c>
      <c r="G140" s="5"/>
      <c r="H140" s="5"/>
      <c r="I140" s="5"/>
      <c r="J140" s="5"/>
      <c r="K140" s="1" t="str">
        <f t="shared" si="20"/>
        <v>C135-C136-C138</v>
      </c>
      <c r="L140" s="1">
        <f t="shared" si="21"/>
        <v>10</v>
      </c>
    </row>
    <row r="141" spans="1:12">
      <c r="A141" s="1" t="s">
        <v>143</v>
      </c>
      <c r="B141" s="1">
        <f t="shared" si="16"/>
        <v>1680</v>
      </c>
      <c r="C141" s="1">
        <f t="shared" si="17"/>
        <v>1732</v>
      </c>
      <c r="D141" s="1" t="str">
        <f t="shared" si="15"/>
        <v>เข้าระบบ</v>
      </c>
      <c r="E141" s="1" t="str">
        <f t="shared" si="18"/>
        <v>C136-C138-C140</v>
      </c>
      <c r="F141" s="27">
        <f t="shared" si="19"/>
        <v>52</v>
      </c>
      <c r="G141" s="5"/>
      <c r="H141" s="5"/>
      <c r="I141" s="5"/>
      <c r="J141" s="5"/>
      <c r="K141" s="1" t="str">
        <f t="shared" si="20"/>
        <v>C136-C138</v>
      </c>
      <c r="L141" s="1">
        <f t="shared" si="21"/>
        <v>2</v>
      </c>
    </row>
    <row r="142" spans="1:12">
      <c r="A142" s="1" t="s">
        <v>144</v>
      </c>
      <c r="B142" s="1">
        <f t="shared" si="16"/>
        <v>1692</v>
      </c>
      <c r="C142" s="1">
        <f t="shared" si="17"/>
        <v>1752</v>
      </c>
      <c r="D142" s="1" t="str">
        <f t="shared" si="15"/>
        <v>เข้าระบบ</v>
      </c>
      <c r="E142" s="1" t="str">
        <f t="shared" si="18"/>
        <v>C138-C140-C141</v>
      </c>
      <c r="F142" s="27">
        <f t="shared" si="19"/>
        <v>60</v>
      </c>
      <c r="G142" s="5"/>
      <c r="H142" s="5"/>
      <c r="I142" s="5"/>
      <c r="J142" s="5"/>
      <c r="K142" s="1" t="str">
        <f t="shared" si="20"/>
        <v>C138-C140</v>
      </c>
      <c r="L142" s="1">
        <f t="shared" si="21"/>
        <v>2</v>
      </c>
    </row>
    <row r="143" spans="1:12">
      <c r="A143" s="1" t="s">
        <v>145</v>
      </c>
      <c r="B143" s="1">
        <f t="shared" si="16"/>
        <v>1704</v>
      </c>
      <c r="C143" s="1">
        <f t="shared" si="17"/>
        <v>1752</v>
      </c>
      <c r="D143" s="1" t="str">
        <f t="shared" si="15"/>
        <v>ไม่เข้าระบบ</v>
      </c>
      <c r="E143" s="1" t="str">
        <f t="shared" si="18"/>
        <v>C138-C140-C141</v>
      </c>
      <c r="F143" s="27" t="str">
        <f t="shared" si="19"/>
        <v>-</v>
      </c>
      <c r="G143" s="5"/>
      <c r="H143" s="5"/>
      <c r="I143" s="5"/>
      <c r="J143" s="5"/>
      <c r="K143" s="1" t="str">
        <f t="shared" si="20"/>
        <v>C138-C140-C141</v>
      </c>
      <c r="L143" s="1">
        <f t="shared" si="21"/>
        <v>10</v>
      </c>
    </row>
    <row r="144" spans="1:12">
      <c r="A144" s="1" t="s">
        <v>146</v>
      </c>
      <c r="B144" s="1">
        <f t="shared" si="16"/>
        <v>1716</v>
      </c>
      <c r="C144" s="1">
        <f t="shared" si="17"/>
        <v>1772</v>
      </c>
      <c r="D144" s="1" t="str">
        <f t="shared" si="15"/>
        <v>เข้าระบบ</v>
      </c>
      <c r="E144" s="1" t="str">
        <f t="shared" si="18"/>
        <v>C140-C141-C143</v>
      </c>
      <c r="F144" s="27">
        <f t="shared" si="19"/>
        <v>56</v>
      </c>
      <c r="G144" s="5"/>
      <c r="H144" s="5"/>
      <c r="I144" s="5"/>
      <c r="J144" s="5"/>
      <c r="K144" s="1" t="str">
        <f t="shared" si="20"/>
        <v>C140-C141</v>
      </c>
      <c r="L144" s="1">
        <f t="shared" si="21"/>
        <v>2</v>
      </c>
    </row>
    <row r="145" spans="1:12">
      <c r="A145" s="1" t="s">
        <v>147</v>
      </c>
      <c r="B145" s="1">
        <f t="shared" si="16"/>
        <v>1728</v>
      </c>
      <c r="C145" s="1">
        <f t="shared" si="17"/>
        <v>1772</v>
      </c>
      <c r="D145" s="1" t="str">
        <f t="shared" si="15"/>
        <v>ไม่เข้าระบบ</v>
      </c>
      <c r="E145" s="1" t="str">
        <f t="shared" si="18"/>
        <v>C140-C141-C143</v>
      </c>
      <c r="F145" s="27" t="str">
        <f t="shared" si="19"/>
        <v>-</v>
      </c>
      <c r="G145" s="5"/>
      <c r="H145" s="5"/>
      <c r="I145" s="5"/>
      <c r="J145" s="5"/>
      <c r="K145" s="1" t="str">
        <f t="shared" si="20"/>
        <v>C140-C141-C143</v>
      </c>
      <c r="L145" s="1">
        <f t="shared" si="21"/>
        <v>10</v>
      </c>
    </row>
    <row r="146" spans="1:12">
      <c r="A146" s="1" t="s">
        <v>148</v>
      </c>
      <c r="B146" s="1">
        <f t="shared" si="16"/>
        <v>1740</v>
      </c>
      <c r="C146" s="1">
        <f t="shared" si="17"/>
        <v>1792</v>
      </c>
      <c r="D146" s="1" t="str">
        <f t="shared" si="15"/>
        <v>เข้าระบบ</v>
      </c>
      <c r="E146" s="1" t="str">
        <f t="shared" si="18"/>
        <v>C141-C143-C145</v>
      </c>
      <c r="F146" s="27">
        <f t="shared" si="19"/>
        <v>52</v>
      </c>
      <c r="G146" s="5"/>
      <c r="H146" s="5"/>
      <c r="I146" s="5"/>
      <c r="J146" s="5"/>
      <c r="K146" s="1" t="str">
        <f t="shared" si="20"/>
        <v>C141-C143</v>
      </c>
      <c r="L146" s="1">
        <f t="shared" si="21"/>
        <v>2</v>
      </c>
    </row>
    <row r="147" spans="1:12">
      <c r="A147" s="1" t="s">
        <v>149</v>
      </c>
      <c r="B147" s="1">
        <f t="shared" si="16"/>
        <v>1752</v>
      </c>
      <c r="C147" s="1">
        <f t="shared" si="17"/>
        <v>1812</v>
      </c>
      <c r="D147" s="1" t="str">
        <f t="shared" si="15"/>
        <v>เข้าระบบ</v>
      </c>
      <c r="E147" s="1" t="str">
        <f t="shared" si="18"/>
        <v>C143-C145-C146</v>
      </c>
      <c r="F147" s="27">
        <f t="shared" si="19"/>
        <v>60</v>
      </c>
      <c r="G147" s="5"/>
      <c r="H147" s="5"/>
      <c r="I147" s="5"/>
      <c r="J147" s="5"/>
      <c r="K147" s="1" t="str">
        <f t="shared" si="20"/>
        <v>C143-C145</v>
      </c>
      <c r="L147" s="1">
        <f t="shared" si="21"/>
        <v>2</v>
      </c>
    </row>
    <row r="148" spans="1:12">
      <c r="A148" s="1" t="s">
        <v>150</v>
      </c>
      <c r="B148" s="1">
        <f t="shared" si="16"/>
        <v>1764</v>
      </c>
      <c r="C148" s="1">
        <f t="shared" si="17"/>
        <v>1812</v>
      </c>
      <c r="D148" s="1" t="str">
        <f t="shared" si="15"/>
        <v>ไม่เข้าระบบ</v>
      </c>
      <c r="E148" s="1" t="str">
        <f t="shared" si="18"/>
        <v>C143-C145-C146</v>
      </c>
      <c r="F148" s="27" t="str">
        <f t="shared" si="19"/>
        <v>-</v>
      </c>
      <c r="G148" s="5"/>
      <c r="H148" s="5"/>
      <c r="I148" s="5"/>
      <c r="J148" s="5"/>
      <c r="K148" s="1" t="str">
        <f t="shared" si="20"/>
        <v>C143-C145-C146</v>
      </c>
      <c r="L148" s="1">
        <f t="shared" si="21"/>
        <v>10</v>
      </c>
    </row>
    <row r="149" spans="1:12">
      <c r="A149" s="1" t="s">
        <v>151</v>
      </c>
      <c r="B149" s="1">
        <f t="shared" si="16"/>
        <v>1776</v>
      </c>
      <c r="C149" s="1">
        <f t="shared" si="17"/>
        <v>1832</v>
      </c>
      <c r="D149" s="1" t="str">
        <f t="shared" si="15"/>
        <v>เข้าระบบ</v>
      </c>
      <c r="E149" s="1" t="str">
        <f t="shared" si="18"/>
        <v>C145-C146-C148</v>
      </c>
      <c r="F149" s="27">
        <f t="shared" si="19"/>
        <v>56</v>
      </c>
      <c r="G149" s="5"/>
      <c r="H149" s="5"/>
      <c r="I149" s="5"/>
      <c r="J149" s="5"/>
      <c r="K149" s="1" t="str">
        <f t="shared" si="20"/>
        <v>C145-C146</v>
      </c>
      <c r="L149" s="1">
        <f t="shared" si="21"/>
        <v>2</v>
      </c>
    </row>
    <row r="150" spans="1:12">
      <c r="A150" s="1" t="s">
        <v>152</v>
      </c>
      <c r="B150" s="1">
        <f t="shared" si="16"/>
        <v>1788</v>
      </c>
      <c r="C150" s="1">
        <f t="shared" si="17"/>
        <v>1832</v>
      </c>
      <c r="D150" s="1" t="str">
        <f t="shared" si="15"/>
        <v>ไม่เข้าระบบ</v>
      </c>
      <c r="E150" s="1" t="str">
        <f t="shared" si="18"/>
        <v>C145-C146-C148</v>
      </c>
      <c r="F150" s="27" t="str">
        <f t="shared" si="19"/>
        <v>-</v>
      </c>
      <c r="G150" s="5"/>
      <c r="H150" s="5"/>
      <c r="I150" s="5"/>
      <c r="J150" s="5"/>
      <c r="K150" s="1" t="str">
        <f t="shared" si="20"/>
        <v>C145-C146-C148</v>
      </c>
      <c r="L150" s="1">
        <f t="shared" si="21"/>
        <v>10</v>
      </c>
    </row>
    <row r="151" spans="1:12">
      <c r="A151" s="1" t="s">
        <v>153</v>
      </c>
      <c r="B151" s="1">
        <f t="shared" si="16"/>
        <v>1800</v>
      </c>
      <c r="C151" s="1">
        <f t="shared" si="17"/>
        <v>1852</v>
      </c>
      <c r="D151" s="1" t="str">
        <f t="shared" si="15"/>
        <v>เข้าระบบ</v>
      </c>
      <c r="E151" s="1" t="str">
        <f t="shared" si="18"/>
        <v>C146-C148-C150</v>
      </c>
      <c r="F151" s="27">
        <f t="shared" si="19"/>
        <v>52</v>
      </c>
      <c r="G151" s="5"/>
      <c r="H151" s="5"/>
      <c r="I151" s="5"/>
      <c r="J151" s="5"/>
      <c r="K151" s="1" t="str">
        <f t="shared" si="20"/>
        <v>C146-C148</v>
      </c>
      <c r="L151" s="1">
        <f t="shared" si="21"/>
        <v>2</v>
      </c>
    </row>
    <row r="152" spans="1:12">
      <c r="A152" s="1" t="s">
        <v>154</v>
      </c>
      <c r="B152" s="1">
        <f t="shared" si="16"/>
        <v>1812</v>
      </c>
      <c r="C152" s="1">
        <f t="shared" si="17"/>
        <v>1872</v>
      </c>
      <c r="D152" s="1" t="str">
        <f t="shared" si="15"/>
        <v>เข้าระบบ</v>
      </c>
      <c r="E152" s="1" t="str">
        <f t="shared" si="18"/>
        <v>C148-C150-C151</v>
      </c>
      <c r="F152" s="27">
        <f t="shared" si="19"/>
        <v>60</v>
      </c>
      <c r="G152" s="5"/>
      <c r="H152" s="5"/>
      <c r="I152" s="5"/>
      <c r="J152" s="5"/>
      <c r="K152" s="1" t="str">
        <f t="shared" si="20"/>
        <v>C148-C150</v>
      </c>
      <c r="L152" s="1">
        <f t="shared" si="21"/>
        <v>2</v>
      </c>
    </row>
    <row r="153" spans="1:12">
      <c r="A153" s="1" t="s">
        <v>155</v>
      </c>
      <c r="B153" s="1">
        <f t="shared" si="16"/>
        <v>1824</v>
      </c>
      <c r="C153" s="1">
        <f t="shared" si="17"/>
        <v>1872</v>
      </c>
      <c r="D153" s="1" t="str">
        <f t="shared" si="15"/>
        <v>ไม่เข้าระบบ</v>
      </c>
      <c r="E153" s="1" t="str">
        <f t="shared" si="18"/>
        <v>C148-C150-C151</v>
      </c>
      <c r="F153" s="27" t="str">
        <f t="shared" si="19"/>
        <v>-</v>
      </c>
      <c r="G153" s="5"/>
      <c r="H153" s="5"/>
      <c r="I153" s="5"/>
      <c r="J153" s="5"/>
      <c r="K153" s="1" t="str">
        <f t="shared" si="20"/>
        <v>C148-C150-C151</v>
      </c>
      <c r="L153" s="1">
        <f t="shared" si="21"/>
        <v>10</v>
      </c>
    </row>
    <row r="154" spans="1:12">
      <c r="A154" s="1" t="s">
        <v>156</v>
      </c>
      <c r="B154" s="1">
        <f t="shared" si="16"/>
        <v>1836</v>
      </c>
      <c r="C154" s="1">
        <f t="shared" si="17"/>
        <v>1892</v>
      </c>
      <c r="D154" s="1" t="str">
        <f t="shared" si="15"/>
        <v>เข้าระบบ</v>
      </c>
      <c r="E154" s="1" t="str">
        <f t="shared" si="18"/>
        <v>C150-C151-C153</v>
      </c>
      <c r="F154" s="27">
        <f t="shared" si="19"/>
        <v>56</v>
      </c>
      <c r="G154" s="5"/>
      <c r="H154" s="5"/>
      <c r="I154" s="5"/>
      <c r="J154" s="5"/>
      <c r="K154" s="1" t="str">
        <f t="shared" si="20"/>
        <v>C150-C151</v>
      </c>
      <c r="L154" s="1">
        <f t="shared" si="21"/>
        <v>2</v>
      </c>
    </row>
    <row r="155" spans="1:12">
      <c r="A155" s="1" t="s">
        <v>157</v>
      </c>
      <c r="B155" s="1">
        <f t="shared" si="16"/>
        <v>1848</v>
      </c>
      <c r="C155" s="1">
        <f t="shared" si="17"/>
        <v>1892</v>
      </c>
      <c r="D155" s="1" t="str">
        <f t="shared" si="15"/>
        <v>ไม่เข้าระบบ</v>
      </c>
      <c r="E155" s="1" t="str">
        <f t="shared" si="18"/>
        <v>C150-C151-C153</v>
      </c>
      <c r="F155" s="27" t="str">
        <f t="shared" si="19"/>
        <v>-</v>
      </c>
      <c r="G155" s="5"/>
      <c r="H155" s="5"/>
      <c r="I155" s="5"/>
      <c r="J155" s="5"/>
      <c r="K155" s="1" t="str">
        <f t="shared" si="20"/>
        <v>C150-C151-C153</v>
      </c>
      <c r="L155" s="1">
        <f t="shared" si="21"/>
        <v>10</v>
      </c>
    </row>
    <row r="156" spans="1:12">
      <c r="A156" s="1" t="s">
        <v>158</v>
      </c>
      <c r="B156" s="1">
        <f t="shared" si="16"/>
        <v>1860</v>
      </c>
      <c r="C156" s="1">
        <f t="shared" si="17"/>
        <v>1912</v>
      </c>
      <c r="D156" s="1" t="str">
        <f t="shared" si="15"/>
        <v>เข้าระบบ</v>
      </c>
      <c r="E156" s="1" t="str">
        <f t="shared" si="18"/>
        <v>C151-C153-C155</v>
      </c>
      <c r="F156" s="27">
        <f t="shared" si="19"/>
        <v>52</v>
      </c>
      <c r="G156" s="5"/>
      <c r="H156" s="5"/>
      <c r="I156" s="5"/>
      <c r="J156" s="5"/>
      <c r="K156" s="1" t="str">
        <f t="shared" si="20"/>
        <v>C151-C153</v>
      </c>
      <c r="L156" s="1">
        <f t="shared" si="21"/>
        <v>2</v>
      </c>
    </row>
    <row r="157" spans="1:12">
      <c r="A157" s="1" t="s">
        <v>159</v>
      </c>
      <c r="B157" s="1">
        <f t="shared" si="16"/>
        <v>1872</v>
      </c>
      <c r="C157" s="1">
        <f t="shared" si="17"/>
        <v>1932</v>
      </c>
      <c r="D157" s="1" t="str">
        <f t="shared" si="15"/>
        <v>เข้าระบบ</v>
      </c>
      <c r="E157" s="1" t="str">
        <f t="shared" si="18"/>
        <v>C153-C155-C156</v>
      </c>
      <c r="F157" s="27">
        <f t="shared" si="19"/>
        <v>60</v>
      </c>
      <c r="G157" s="5"/>
      <c r="H157" s="5"/>
      <c r="I157" s="5"/>
      <c r="J157" s="5"/>
      <c r="K157" s="1" t="str">
        <f t="shared" si="20"/>
        <v>C153-C155</v>
      </c>
      <c r="L157" s="1">
        <f t="shared" si="21"/>
        <v>2</v>
      </c>
    </row>
    <row r="158" spans="1:12">
      <c r="A158" s="1" t="s">
        <v>160</v>
      </c>
      <c r="B158" s="1">
        <f t="shared" si="16"/>
        <v>1884</v>
      </c>
      <c r="C158" s="1">
        <f t="shared" si="17"/>
        <v>1932</v>
      </c>
      <c r="D158" s="1" t="str">
        <f t="shared" si="15"/>
        <v>ไม่เข้าระบบ</v>
      </c>
      <c r="E158" s="1" t="str">
        <f t="shared" si="18"/>
        <v>C153-C155-C156</v>
      </c>
      <c r="F158" s="27" t="str">
        <f t="shared" si="19"/>
        <v>-</v>
      </c>
      <c r="G158" s="5"/>
      <c r="H158" s="5"/>
      <c r="I158" s="5"/>
      <c r="J158" s="5"/>
      <c r="K158" s="1" t="str">
        <f t="shared" si="20"/>
        <v>C153-C155-C156</v>
      </c>
      <c r="L158" s="1">
        <f t="shared" si="21"/>
        <v>10</v>
      </c>
    </row>
    <row r="159" spans="1:12">
      <c r="A159" s="1" t="s">
        <v>161</v>
      </c>
      <c r="B159" s="1">
        <f t="shared" si="16"/>
        <v>1896</v>
      </c>
      <c r="C159" s="1">
        <f t="shared" si="17"/>
        <v>1952</v>
      </c>
      <c r="D159" s="1" t="str">
        <f t="shared" si="15"/>
        <v>เข้าระบบ</v>
      </c>
      <c r="E159" s="1" t="str">
        <f t="shared" si="18"/>
        <v>C155-C156-C158</v>
      </c>
      <c r="F159" s="27">
        <f t="shared" si="19"/>
        <v>56</v>
      </c>
      <c r="G159" s="5"/>
      <c r="H159" s="5"/>
      <c r="I159" s="5"/>
      <c r="J159" s="5"/>
      <c r="K159" s="1" t="str">
        <f t="shared" si="20"/>
        <v>C155-C156</v>
      </c>
      <c r="L159" s="1">
        <f t="shared" si="21"/>
        <v>2</v>
      </c>
    </row>
    <row r="160" spans="1:12">
      <c r="A160" s="1" t="s">
        <v>162</v>
      </c>
      <c r="B160" s="1">
        <f t="shared" si="16"/>
        <v>1908</v>
      </c>
      <c r="C160" s="1">
        <f t="shared" si="17"/>
        <v>1952</v>
      </c>
      <c r="D160" s="1" t="str">
        <f t="shared" si="15"/>
        <v>ไม่เข้าระบบ</v>
      </c>
      <c r="E160" s="1" t="str">
        <f t="shared" si="18"/>
        <v>C155-C156-C158</v>
      </c>
      <c r="F160" s="27" t="str">
        <f t="shared" si="19"/>
        <v>-</v>
      </c>
      <c r="G160" s="5"/>
      <c r="H160" s="5"/>
      <c r="I160" s="5"/>
      <c r="J160" s="5"/>
      <c r="K160" s="1" t="str">
        <f t="shared" si="20"/>
        <v>C155-C156-C158</v>
      </c>
      <c r="L160" s="1">
        <f t="shared" si="21"/>
        <v>10</v>
      </c>
    </row>
    <row r="161" spans="1:12">
      <c r="A161" s="1" t="s">
        <v>166</v>
      </c>
      <c r="B161" s="1">
        <f t="shared" si="16"/>
        <v>1920</v>
      </c>
      <c r="C161" s="1">
        <f t="shared" si="17"/>
        <v>1972</v>
      </c>
      <c r="D161" s="1" t="str">
        <f t="shared" ref="D161:D173" si="22">IF(L161=2,"เข้าระบบ","ไม่เข้าระบบ")</f>
        <v>เข้าระบบ</v>
      </c>
      <c r="E161" s="1" t="str">
        <f t="shared" si="18"/>
        <v>C156-C158-C160</v>
      </c>
      <c r="F161" s="27">
        <f t="shared" si="19"/>
        <v>52</v>
      </c>
      <c r="G161" s="5"/>
      <c r="H161" s="5"/>
      <c r="I161" s="5"/>
      <c r="J161" s="5"/>
      <c r="K161" s="1" t="str">
        <f t="shared" si="20"/>
        <v>C156-C158</v>
      </c>
      <c r="L161" s="1">
        <f t="shared" si="21"/>
        <v>2</v>
      </c>
    </row>
    <row r="162" spans="1:12">
      <c r="A162" s="1" t="s">
        <v>167</v>
      </c>
      <c r="B162" s="1">
        <f t="shared" si="16"/>
        <v>1932</v>
      </c>
      <c r="C162" s="1">
        <f t="shared" si="17"/>
        <v>1992</v>
      </c>
      <c r="D162" s="1" t="str">
        <f t="shared" si="22"/>
        <v>เข้าระบบ</v>
      </c>
      <c r="E162" s="1" t="str">
        <f t="shared" si="18"/>
        <v>C158-C160-C161</v>
      </c>
      <c r="F162" s="27">
        <f t="shared" si="19"/>
        <v>60</v>
      </c>
      <c r="G162" s="5"/>
      <c r="H162" s="5"/>
      <c r="I162" s="5"/>
      <c r="J162" s="5"/>
      <c r="K162" s="1" t="str">
        <f t="shared" si="20"/>
        <v>C158-C160</v>
      </c>
      <c r="L162" s="1">
        <f t="shared" si="21"/>
        <v>2</v>
      </c>
    </row>
    <row r="163" spans="1:12">
      <c r="A163" s="1" t="s">
        <v>168</v>
      </c>
      <c r="B163" s="1">
        <f t="shared" si="16"/>
        <v>1944</v>
      </c>
      <c r="C163" s="1">
        <f t="shared" si="17"/>
        <v>1992</v>
      </c>
      <c r="D163" s="1" t="str">
        <f t="shared" si="22"/>
        <v>ไม่เข้าระบบ</v>
      </c>
      <c r="E163" s="1" t="str">
        <f t="shared" si="18"/>
        <v>C158-C160-C161</v>
      </c>
      <c r="F163" s="27" t="str">
        <f t="shared" si="19"/>
        <v>-</v>
      </c>
      <c r="G163" s="5"/>
      <c r="H163" s="5"/>
      <c r="I163" s="5"/>
      <c r="J163" s="5"/>
      <c r="K163" s="1" t="str">
        <f t="shared" si="20"/>
        <v>C158-C160-C161</v>
      </c>
      <c r="L163" s="1">
        <f t="shared" si="21"/>
        <v>10</v>
      </c>
    </row>
    <row r="164" spans="1:12">
      <c r="A164" s="1" t="s">
        <v>169</v>
      </c>
      <c r="B164" s="1">
        <f t="shared" si="16"/>
        <v>1956</v>
      </c>
      <c r="C164" s="1">
        <f t="shared" si="17"/>
        <v>2012</v>
      </c>
      <c r="D164" s="1" t="str">
        <f t="shared" si="22"/>
        <v>เข้าระบบ</v>
      </c>
      <c r="E164" s="1" t="str">
        <f t="shared" si="18"/>
        <v>C160-C161-C163</v>
      </c>
      <c r="F164" s="27">
        <f t="shared" si="19"/>
        <v>56</v>
      </c>
      <c r="G164" s="5"/>
      <c r="H164" s="5"/>
      <c r="I164" s="5"/>
      <c r="J164" s="5"/>
      <c r="K164" s="1" t="str">
        <f t="shared" si="20"/>
        <v>C160-C161</v>
      </c>
      <c r="L164" s="1">
        <f t="shared" si="21"/>
        <v>2</v>
      </c>
    </row>
    <row r="165" spans="1:12">
      <c r="A165" s="1" t="s">
        <v>170</v>
      </c>
      <c r="B165" s="1">
        <f t="shared" si="16"/>
        <v>1968</v>
      </c>
      <c r="C165" s="1">
        <f t="shared" si="17"/>
        <v>2012</v>
      </c>
      <c r="D165" s="1" t="str">
        <f t="shared" si="22"/>
        <v>ไม่เข้าระบบ</v>
      </c>
      <c r="E165" s="1" t="str">
        <f t="shared" si="18"/>
        <v>C160-C161-C163</v>
      </c>
      <c r="F165" s="27" t="str">
        <f t="shared" si="19"/>
        <v>-</v>
      </c>
      <c r="G165" s="5"/>
      <c r="H165" s="5"/>
      <c r="I165" s="5"/>
      <c r="J165" s="5"/>
      <c r="K165" s="1" t="str">
        <f t="shared" si="20"/>
        <v>C160-C161-C163</v>
      </c>
      <c r="L165" s="1">
        <f t="shared" si="21"/>
        <v>10</v>
      </c>
    </row>
    <row r="166" spans="1:12">
      <c r="A166" s="1" t="s">
        <v>171</v>
      </c>
      <c r="B166" s="1">
        <f t="shared" si="16"/>
        <v>1980</v>
      </c>
      <c r="C166" s="1">
        <f t="shared" si="17"/>
        <v>2032</v>
      </c>
      <c r="D166" s="1" t="str">
        <f t="shared" si="22"/>
        <v>เข้าระบบ</v>
      </c>
      <c r="E166" s="1" t="str">
        <f t="shared" si="18"/>
        <v>C161-C163-C165</v>
      </c>
      <c r="F166" s="27">
        <f t="shared" si="19"/>
        <v>52</v>
      </c>
      <c r="G166" s="5"/>
      <c r="H166" s="5"/>
      <c r="I166" s="5"/>
      <c r="J166" s="5"/>
      <c r="K166" s="1" t="str">
        <f t="shared" si="20"/>
        <v>C161-C163</v>
      </c>
      <c r="L166" s="1">
        <f t="shared" si="21"/>
        <v>2</v>
      </c>
    </row>
    <row r="167" spans="1:12">
      <c r="A167" s="1" t="s">
        <v>172</v>
      </c>
      <c r="B167" s="1">
        <f t="shared" si="16"/>
        <v>1992</v>
      </c>
      <c r="C167" s="1">
        <f t="shared" si="17"/>
        <v>2052</v>
      </c>
      <c r="D167" s="1" t="str">
        <f t="shared" si="22"/>
        <v>เข้าระบบ</v>
      </c>
      <c r="E167" s="1" t="str">
        <f t="shared" si="18"/>
        <v>C163-C165-C166</v>
      </c>
      <c r="F167" s="27">
        <f t="shared" si="19"/>
        <v>60</v>
      </c>
      <c r="G167" s="5"/>
      <c r="H167" s="5"/>
      <c r="I167" s="5"/>
      <c r="J167" s="5"/>
      <c r="K167" s="1" t="str">
        <f t="shared" si="20"/>
        <v>C163-C165</v>
      </c>
      <c r="L167" s="1">
        <f t="shared" si="21"/>
        <v>2</v>
      </c>
    </row>
    <row r="168" spans="1:12">
      <c r="A168" s="1" t="s">
        <v>173</v>
      </c>
      <c r="B168" s="1">
        <f t="shared" si="16"/>
        <v>2004</v>
      </c>
      <c r="C168" s="1">
        <f t="shared" si="17"/>
        <v>2052</v>
      </c>
      <c r="D168" s="1" t="str">
        <f t="shared" si="22"/>
        <v>ไม่เข้าระบบ</v>
      </c>
      <c r="E168" s="1" t="str">
        <f t="shared" si="18"/>
        <v>C163-C165-C166</v>
      </c>
      <c r="F168" s="27" t="str">
        <f t="shared" si="19"/>
        <v>-</v>
      </c>
      <c r="G168" s="5"/>
      <c r="H168" s="5"/>
      <c r="I168" s="5"/>
      <c r="J168" s="5"/>
      <c r="K168" s="1" t="str">
        <f t="shared" si="20"/>
        <v>C163-C165-C166</v>
      </c>
      <c r="L168" s="1">
        <f t="shared" si="21"/>
        <v>10</v>
      </c>
    </row>
    <row r="169" spans="1:12">
      <c r="A169" s="1" t="s">
        <v>174</v>
      </c>
      <c r="B169" s="1">
        <f t="shared" si="16"/>
        <v>2016</v>
      </c>
      <c r="C169" s="1">
        <f t="shared" si="17"/>
        <v>2072</v>
      </c>
      <c r="D169" s="1" t="str">
        <f t="shared" si="22"/>
        <v>เข้าระบบ</v>
      </c>
      <c r="E169" s="1" t="str">
        <f t="shared" si="18"/>
        <v>C165-C166-C168</v>
      </c>
      <c r="F169" s="27">
        <f t="shared" si="19"/>
        <v>56</v>
      </c>
      <c r="G169" s="5"/>
      <c r="H169" s="5"/>
      <c r="I169" s="5"/>
      <c r="J169" s="5"/>
      <c r="K169" s="1" t="str">
        <f t="shared" si="20"/>
        <v>C165-C166</v>
      </c>
      <c r="L169" s="1">
        <f t="shared" si="21"/>
        <v>2</v>
      </c>
    </row>
    <row r="170" spans="1:12">
      <c r="A170" s="1" t="s">
        <v>175</v>
      </c>
      <c r="B170" s="1">
        <f t="shared" si="16"/>
        <v>2028</v>
      </c>
      <c r="C170" s="1">
        <f t="shared" si="17"/>
        <v>2072</v>
      </c>
      <c r="D170" s="1" t="str">
        <f t="shared" si="22"/>
        <v>ไม่เข้าระบบ</v>
      </c>
      <c r="E170" s="1" t="str">
        <f t="shared" si="18"/>
        <v>C165-C166-C168</v>
      </c>
      <c r="F170" s="27" t="str">
        <f t="shared" si="19"/>
        <v>-</v>
      </c>
      <c r="G170" s="5"/>
      <c r="H170" s="5"/>
      <c r="I170" s="5"/>
      <c r="J170" s="5"/>
      <c r="K170" s="1" t="str">
        <f t="shared" si="20"/>
        <v>C165-C166-C168</v>
      </c>
      <c r="L170" s="1">
        <f t="shared" si="21"/>
        <v>10</v>
      </c>
    </row>
    <row r="171" spans="1:12">
      <c r="A171" s="1" t="s">
        <v>176</v>
      </c>
      <c r="B171" s="1">
        <f t="shared" si="16"/>
        <v>2040</v>
      </c>
      <c r="C171" s="1">
        <f t="shared" si="17"/>
        <v>2092</v>
      </c>
      <c r="D171" s="1" t="str">
        <f t="shared" si="22"/>
        <v>เข้าระบบ</v>
      </c>
      <c r="E171" s="1" t="str">
        <f t="shared" si="18"/>
        <v>C166-C168-C170</v>
      </c>
      <c r="F171" s="27">
        <f t="shared" si="19"/>
        <v>52</v>
      </c>
      <c r="G171" s="5"/>
      <c r="H171" s="5"/>
      <c r="I171" s="5"/>
      <c r="J171" s="5"/>
      <c r="K171" s="1" t="str">
        <f t="shared" si="20"/>
        <v>C166-C168</v>
      </c>
      <c r="L171" s="1">
        <f t="shared" si="21"/>
        <v>2</v>
      </c>
    </row>
    <row r="172" spans="1:12">
      <c r="A172" s="1" t="s">
        <v>177</v>
      </c>
      <c r="B172" s="1">
        <f t="shared" si="16"/>
        <v>2052</v>
      </c>
      <c r="C172" s="1">
        <f t="shared" si="17"/>
        <v>2112</v>
      </c>
      <c r="D172" s="1" t="str">
        <f t="shared" si="22"/>
        <v>เข้าระบบ</v>
      </c>
      <c r="E172" s="1" t="str">
        <f t="shared" si="18"/>
        <v>C168-C170-C171</v>
      </c>
      <c r="F172" s="27">
        <f t="shared" si="19"/>
        <v>60</v>
      </c>
      <c r="G172" s="5"/>
      <c r="H172" s="5"/>
      <c r="I172" s="5"/>
      <c r="J172" s="5"/>
      <c r="K172" s="1" t="str">
        <f t="shared" si="20"/>
        <v>C168-C170</v>
      </c>
      <c r="L172" s="1">
        <f t="shared" si="21"/>
        <v>2</v>
      </c>
    </row>
    <row r="173" spans="1:12">
      <c r="A173" s="1" t="s">
        <v>178</v>
      </c>
      <c r="B173" s="1">
        <f t="shared" si="16"/>
        <v>2064</v>
      </c>
      <c r="C173" s="1">
        <f t="shared" si="17"/>
        <v>2112</v>
      </c>
      <c r="D173" s="1" t="str">
        <f t="shared" si="22"/>
        <v>ไม่เข้าระบบ</v>
      </c>
      <c r="E173" s="1" t="str">
        <f t="shared" si="18"/>
        <v>C168-C170-C171</v>
      </c>
      <c r="F173" s="27" t="str">
        <f t="shared" si="19"/>
        <v>-</v>
      </c>
      <c r="G173" s="5"/>
      <c r="H173" s="5"/>
      <c r="I173" s="5"/>
      <c r="J173" s="5"/>
      <c r="K173" s="1" t="str">
        <f t="shared" si="20"/>
        <v>C168-C170-C171</v>
      </c>
      <c r="L173" s="1">
        <f t="shared" si="21"/>
        <v>10</v>
      </c>
    </row>
    <row r="174" spans="1:12">
      <c r="A174" s="1" t="s">
        <v>182</v>
      </c>
      <c r="B174" s="1">
        <f t="shared" si="16"/>
        <v>2076</v>
      </c>
      <c r="C174" s="1">
        <f t="shared" ref="C174:C201" si="23">IF(L174=2,C173+$H$2,C173)</f>
        <v>2132</v>
      </c>
      <c r="D174" s="1" t="str">
        <f t="shared" ref="D174:D201" si="24">IF(L174=2,"เข้าระบบ","ไม่เข้าระบบ")</f>
        <v>เข้าระบบ</v>
      </c>
      <c r="E174" s="1" t="str">
        <f t="shared" ref="E174:E201" si="25">IF(IFERROR(FIND("-",K174,FIND("-",K174,1)+1),2)=2,IF(K174="",A174,CONCATENATE(K174,"-",A174)),K174)</f>
        <v>C170-C171-C173</v>
      </c>
      <c r="F174" s="27">
        <f t="shared" si="19"/>
        <v>56</v>
      </c>
      <c r="K174" s="1" t="str">
        <f t="shared" ref="K174:K201" si="26">IFERROR(IF(VLOOKUP(LEFT(E173,IFERROR(FINDB("-",E173),LEN(E173)+1)-1),A:C,3,FALSE)&lt;=B174,RIGHT(E173,LEN(E173)-FIND("-",E173)),E173),"")</f>
        <v>C170-C171</v>
      </c>
      <c r="L174" s="1">
        <f t="shared" ref="L174:L201" si="27">IFERROR(FIND("-",K174,FIND("-",K174,1)+1),2)</f>
        <v>2</v>
      </c>
    </row>
    <row r="175" spans="1:12">
      <c r="A175" s="1" t="s">
        <v>183</v>
      </c>
      <c r="B175" s="1">
        <f t="shared" si="16"/>
        <v>2088</v>
      </c>
      <c r="C175" s="1">
        <f t="shared" si="23"/>
        <v>2132</v>
      </c>
      <c r="D175" s="1" t="str">
        <f t="shared" si="24"/>
        <v>ไม่เข้าระบบ</v>
      </c>
      <c r="E175" s="1" t="str">
        <f t="shared" si="25"/>
        <v>C170-C171-C173</v>
      </c>
      <c r="F175" s="27" t="str">
        <f t="shared" si="19"/>
        <v>-</v>
      </c>
      <c r="K175" s="1" t="str">
        <f t="shared" si="26"/>
        <v>C170-C171-C173</v>
      </c>
      <c r="L175" s="1">
        <f t="shared" si="27"/>
        <v>10</v>
      </c>
    </row>
    <row r="176" spans="1:12">
      <c r="A176" s="1" t="s">
        <v>184</v>
      </c>
      <c r="B176" s="1">
        <f t="shared" si="16"/>
        <v>2100</v>
      </c>
      <c r="C176" s="1">
        <f t="shared" si="23"/>
        <v>2152</v>
      </c>
      <c r="D176" s="1" t="str">
        <f t="shared" si="24"/>
        <v>เข้าระบบ</v>
      </c>
      <c r="E176" s="1" t="str">
        <f t="shared" si="25"/>
        <v>C171-C173-C175</v>
      </c>
      <c r="F176" s="27">
        <f t="shared" si="19"/>
        <v>52</v>
      </c>
      <c r="K176" s="1" t="str">
        <f t="shared" si="26"/>
        <v>C171-C173</v>
      </c>
      <c r="L176" s="1">
        <f t="shared" si="27"/>
        <v>2</v>
      </c>
    </row>
    <row r="177" spans="1:12">
      <c r="A177" s="1" t="s">
        <v>185</v>
      </c>
      <c r="B177" s="1">
        <f t="shared" si="16"/>
        <v>2112</v>
      </c>
      <c r="C177" s="1">
        <f t="shared" si="23"/>
        <v>2172</v>
      </c>
      <c r="D177" s="1" t="str">
        <f t="shared" si="24"/>
        <v>เข้าระบบ</v>
      </c>
      <c r="E177" s="1" t="str">
        <f t="shared" si="25"/>
        <v>C173-C175-C176</v>
      </c>
      <c r="F177" s="27">
        <f t="shared" si="19"/>
        <v>60</v>
      </c>
      <c r="K177" s="1" t="str">
        <f t="shared" si="26"/>
        <v>C173-C175</v>
      </c>
      <c r="L177" s="1">
        <f t="shared" si="27"/>
        <v>2</v>
      </c>
    </row>
    <row r="178" spans="1:12">
      <c r="A178" s="1" t="s">
        <v>186</v>
      </c>
      <c r="B178" s="1">
        <f t="shared" si="16"/>
        <v>2124</v>
      </c>
      <c r="C178" s="1">
        <f t="shared" si="23"/>
        <v>2172</v>
      </c>
      <c r="D178" s="1" t="str">
        <f t="shared" si="24"/>
        <v>ไม่เข้าระบบ</v>
      </c>
      <c r="E178" s="1" t="str">
        <f t="shared" si="25"/>
        <v>C173-C175-C176</v>
      </c>
      <c r="F178" s="27" t="str">
        <f t="shared" si="19"/>
        <v>-</v>
      </c>
      <c r="K178" s="1" t="str">
        <f t="shared" si="26"/>
        <v>C173-C175-C176</v>
      </c>
      <c r="L178" s="1">
        <f t="shared" si="27"/>
        <v>10</v>
      </c>
    </row>
    <row r="179" spans="1:12">
      <c r="A179" s="1" t="s">
        <v>187</v>
      </c>
      <c r="B179" s="1">
        <f t="shared" si="16"/>
        <v>2136</v>
      </c>
      <c r="C179" s="1">
        <f t="shared" si="23"/>
        <v>2192</v>
      </c>
      <c r="D179" s="1" t="str">
        <f t="shared" si="24"/>
        <v>เข้าระบบ</v>
      </c>
      <c r="E179" s="1" t="str">
        <f t="shared" si="25"/>
        <v>C175-C176-C178</v>
      </c>
      <c r="F179" s="27">
        <f t="shared" si="19"/>
        <v>56</v>
      </c>
      <c r="K179" s="1" t="str">
        <f t="shared" si="26"/>
        <v>C175-C176</v>
      </c>
      <c r="L179" s="1">
        <f t="shared" si="27"/>
        <v>2</v>
      </c>
    </row>
    <row r="180" spans="1:12">
      <c r="A180" s="1" t="s">
        <v>188</v>
      </c>
      <c r="B180" s="1">
        <f t="shared" si="16"/>
        <v>2148</v>
      </c>
      <c r="C180" s="1">
        <f t="shared" si="23"/>
        <v>2192</v>
      </c>
      <c r="D180" s="1" t="str">
        <f t="shared" si="24"/>
        <v>ไม่เข้าระบบ</v>
      </c>
      <c r="E180" s="1" t="str">
        <f t="shared" si="25"/>
        <v>C175-C176-C178</v>
      </c>
      <c r="F180" s="27" t="str">
        <f t="shared" si="19"/>
        <v>-</v>
      </c>
      <c r="K180" s="1" t="str">
        <f t="shared" si="26"/>
        <v>C175-C176-C178</v>
      </c>
      <c r="L180" s="1">
        <f t="shared" si="27"/>
        <v>10</v>
      </c>
    </row>
    <row r="181" spans="1:12">
      <c r="A181" s="1" t="s">
        <v>189</v>
      </c>
      <c r="B181" s="1">
        <f t="shared" si="16"/>
        <v>2160</v>
      </c>
      <c r="C181" s="1">
        <f t="shared" si="23"/>
        <v>2212</v>
      </c>
      <c r="D181" s="1" t="str">
        <f t="shared" si="24"/>
        <v>เข้าระบบ</v>
      </c>
      <c r="E181" s="1" t="str">
        <f t="shared" si="25"/>
        <v>C176-C178-C180</v>
      </c>
      <c r="F181" s="27">
        <f t="shared" si="19"/>
        <v>52</v>
      </c>
      <c r="K181" s="1" t="str">
        <f t="shared" si="26"/>
        <v>C176-C178</v>
      </c>
      <c r="L181" s="1">
        <f t="shared" si="27"/>
        <v>2</v>
      </c>
    </row>
    <row r="182" spans="1:12">
      <c r="A182" s="1" t="s">
        <v>190</v>
      </c>
      <c r="B182" s="1">
        <f t="shared" si="16"/>
        <v>2172</v>
      </c>
      <c r="C182" s="1">
        <f t="shared" si="23"/>
        <v>2232</v>
      </c>
      <c r="D182" s="1" t="str">
        <f t="shared" si="24"/>
        <v>เข้าระบบ</v>
      </c>
      <c r="E182" s="1" t="str">
        <f t="shared" si="25"/>
        <v>C178-C180-C181</v>
      </c>
      <c r="F182" s="27">
        <f t="shared" si="19"/>
        <v>60</v>
      </c>
      <c r="K182" s="1" t="str">
        <f t="shared" si="26"/>
        <v>C178-C180</v>
      </c>
      <c r="L182" s="1">
        <f t="shared" si="27"/>
        <v>2</v>
      </c>
    </row>
    <row r="183" spans="1:12">
      <c r="A183" s="1" t="s">
        <v>191</v>
      </c>
      <c r="B183" s="1">
        <f t="shared" si="16"/>
        <v>2184</v>
      </c>
      <c r="C183" s="1">
        <f t="shared" si="23"/>
        <v>2232</v>
      </c>
      <c r="D183" s="1" t="str">
        <f t="shared" si="24"/>
        <v>ไม่เข้าระบบ</v>
      </c>
      <c r="E183" s="1" t="str">
        <f t="shared" si="25"/>
        <v>C178-C180-C181</v>
      </c>
      <c r="F183" s="27" t="str">
        <f t="shared" si="19"/>
        <v>-</v>
      </c>
      <c r="K183" s="1" t="str">
        <f t="shared" si="26"/>
        <v>C178-C180-C181</v>
      </c>
      <c r="L183" s="1">
        <f t="shared" si="27"/>
        <v>10</v>
      </c>
    </row>
    <row r="184" spans="1:12">
      <c r="A184" s="1" t="s">
        <v>192</v>
      </c>
      <c r="B184" s="1">
        <f t="shared" si="16"/>
        <v>2196</v>
      </c>
      <c r="C184" s="1">
        <f t="shared" si="23"/>
        <v>2252</v>
      </c>
      <c r="D184" s="1" t="str">
        <f t="shared" si="24"/>
        <v>เข้าระบบ</v>
      </c>
      <c r="E184" s="1" t="str">
        <f t="shared" si="25"/>
        <v>C180-C181-C183</v>
      </c>
      <c r="F184" s="27">
        <f t="shared" si="19"/>
        <v>56</v>
      </c>
      <c r="K184" s="1" t="str">
        <f t="shared" si="26"/>
        <v>C180-C181</v>
      </c>
      <c r="L184" s="1">
        <f t="shared" si="27"/>
        <v>2</v>
      </c>
    </row>
    <row r="185" spans="1:12">
      <c r="A185" s="1" t="s">
        <v>193</v>
      </c>
      <c r="B185" s="1">
        <f t="shared" si="16"/>
        <v>2208</v>
      </c>
      <c r="C185" s="1">
        <f t="shared" si="23"/>
        <v>2252</v>
      </c>
      <c r="D185" s="1" t="str">
        <f t="shared" si="24"/>
        <v>ไม่เข้าระบบ</v>
      </c>
      <c r="E185" s="1" t="str">
        <f t="shared" si="25"/>
        <v>C180-C181-C183</v>
      </c>
      <c r="F185" s="27" t="str">
        <f t="shared" si="19"/>
        <v>-</v>
      </c>
      <c r="K185" s="1" t="str">
        <f t="shared" si="26"/>
        <v>C180-C181-C183</v>
      </c>
      <c r="L185" s="1">
        <f t="shared" si="27"/>
        <v>10</v>
      </c>
    </row>
    <row r="186" spans="1:12">
      <c r="A186" s="1" t="s">
        <v>194</v>
      </c>
      <c r="B186" s="1">
        <f t="shared" si="16"/>
        <v>2220</v>
      </c>
      <c r="C186" s="1">
        <f t="shared" si="23"/>
        <v>2272</v>
      </c>
      <c r="D186" s="1" t="str">
        <f t="shared" si="24"/>
        <v>เข้าระบบ</v>
      </c>
      <c r="E186" s="1" t="str">
        <f t="shared" si="25"/>
        <v>C181-C183-C185</v>
      </c>
      <c r="F186" s="27">
        <f t="shared" si="19"/>
        <v>52</v>
      </c>
      <c r="K186" s="1" t="str">
        <f t="shared" si="26"/>
        <v>C181-C183</v>
      </c>
      <c r="L186" s="1">
        <f t="shared" si="27"/>
        <v>2</v>
      </c>
    </row>
    <row r="187" spans="1:12">
      <c r="A187" s="1" t="s">
        <v>195</v>
      </c>
      <c r="B187" s="1">
        <f t="shared" si="16"/>
        <v>2232</v>
      </c>
      <c r="C187" s="1">
        <f t="shared" si="23"/>
        <v>2292</v>
      </c>
      <c r="D187" s="1" t="str">
        <f t="shared" si="24"/>
        <v>เข้าระบบ</v>
      </c>
      <c r="E187" s="1" t="str">
        <f t="shared" si="25"/>
        <v>C183-C185-C186</v>
      </c>
      <c r="F187" s="27">
        <f t="shared" si="19"/>
        <v>60</v>
      </c>
      <c r="K187" s="1" t="str">
        <f t="shared" si="26"/>
        <v>C183-C185</v>
      </c>
      <c r="L187" s="1">
        <f t="shared" si="27"/>
        <v>2</v>
      </c>
    </row>
    <row r="188" spans="1:12">
      <c r="A188" s="1" t="s">
        <v>196</v>
      </c>
      <c r="B188" s="1">
        <f t="shared" si="16"/>
        <v>2244</v>
      </c>
      <c r="C188" s="1">
        <f t="shared" si="23"/>
        <v>2292</v>
      </c>
      <c r="D188" s="1" t="str">
        <f t="shared" si="24"/>
        <v>ไม่เข้าระบบ</v>
      </c>
      <c r="E188" s="1" t="str">
        <f t="shared" si="25"/>
        <v>C183-C185-C186</v>
      </c>
      <c r="F188" s="27" t="str">
        <f t="shared" si="19"/>
        <v>-</v>
      </c>
      <c r="K188" s="1" t="str">
        <f t="shared" si="26"/>
        <v>C183-C185-C186</v>
      </c>
      <c r="L188" s="1">
        <f t="shared" si="27"/>
        <v>10</v>
      </c>
    </row>
    <row r="189" spans="1:12">
      <c r="A189" s="1" t="s">
        <v>197</v>
      </c>
      <c r="B189" s="1">
        <f t="shared" si="16"/>
        <v>2256</v>
      </c>
      <c r="C189" s="1">
        <f t="shared" si="23"/>
        <v>2312</v>
      </c>
      <c r="D189" s="1" t="str">
        <f t="shared" si="24"/>
        <v>เข้าระบบ</v>
      </c>
      <c r="E189" s="1" t="str">
        <f t="shared" si="25"/>
        <v>C185-C186-C188</v>
      </c>
      <c r="F189" s="27">
        <f t="shared" si="19"/>
        <v>56</v>
      </c>
      <c r="K189" s="1" t="str">
        <f t="shared" si="26"/>
        <v>C185-C186</v>
      </c>
      <c r="L189" s="1">
        <f t="shared" si="27"/>
        <v>2</v>
      </c>
    </row>
    <row r="190" spans="1:12">
      <c r="A190" s="1" t="s">
        <v>198</v>
      </c>
      <c r="B190" s="1">
        <f t="shared" si="16"/>
        <v>2268</v>
      </c>
      <c r="C190" s="1">
        <f t="shared" si="23"/>
        <v>2312</v>
      </c>
      <c r="D190" s="1" t="str">
        <f t="shared" si="24"/>
        <v>ไม่เข้าระบบ</v>
      </c>
      <c r="E190" s="1" t="str">
        <f t="shared" si="25"/>
        <v>C185-C186-C188</v>
      </c>
      <c r="F190" s="27" t="str">
        <f t="shared" si="19"/>
        <v>-</v>
      </c>
      <c r="K190" s="1" t="str">
        <f t="shared" si="26"/>
        <v>C185-C186-C188</v>
      </c>
      <c r="L190" s="1">
        <f t="shared" si="27"/>
        <v>10</v>
      </c>
    </row>
    <row r="191" spans="1:12">
      <c r="A191" s="1" t="s">
        <v>199</v>
      </c>
      <c r="B191" s="1">
        <f t="shared" si="16"/>
        <v>2280</v>
      </c>
      <c r="C191" s="1">
        <f t="shared" si="23"/>
        <v>2332</v>
      </c>
      <c r="D191" s="1" t="str">
        <f t="shared" si="24"/>
        <v>เข้าระบบ</v>
      </c>
      <c r="E191" s="1" t="str">
        <f t="shared" si="25"/>
        <v>C186-C188-C190</v>
      </c>
      <c r="F191" s="27">
        <f t="shared" si="19"/>
        <v>52</v>
      </c>
      <c r="K191" s="1" t="str">
        <f t="shared" si="26"/>
        <v>C186-C188</v>
      </c>
      <c r="L191" s="1">
        <f t="shared" si="27"/>
        <v>2</v>
      </c>
    </row>
    <row r="192" spans="1:12">
      <c r="A192" s="1" t="s">
        <v>200</v>
      </c>
      <c r="B192" s="1">
        <f t="shared" si="16"/>
        <v>2292</v>
      </c>
      <c r="C192" s="1">
        <f t="shared" si="23"/>
        <v>2352</v>
      </c>
      <c r="D192" s="1" t="str">
        <f t="shared" si="24"/>
        <v>เข้าระบบ</v>
      </c>
      <c r="E192" s="1" t="str">
        <f t="shared" si="25"/>
        <v>C188-C190-C191</v>
      </c>
      <c r="F192" s="27">
        <f t="shared" si="19"/>
        <v>60</v>
      </c>
      <c r="K192" s="1" t="str">
        <f t="shared" si="26"/>
        <v>C188-C190</v>
      </c>
      <c r="L192" s="1">
        <f t="shared" si="27"/>
        <v>2</v>
      </c>
    </row>
    <row r="193" spans="1:12">
      <c r="A193" s="1" t="s">
        <v>201</v>
      </c>
      <c r="B193" s="1">
        <f t="shared" si="16"/>
        <v>2304</v>
      </c>
      <c r="C193" s="1">
        <f t="shared" si="23"/>
        <v>2352</v>
      </c>
      <c r="D193" s="1" t="str">
        <f t="shared" si="24"/>
        <v>ไม่เข้าระบบ</v>
      </c>
      <c r="E193" s="1" t="str">
        <f t="shared" si="25"/>
        <v>C188-C190-C191</v>
      </c>
      <c r="F193" s="27" t="str">
        <f t="shared" si="19"/>
        <v>-</v>
      </c>
      <c r="K193" s="1" t="str">
        <f t="shared" si="26"/>
        <v>C188-C190-C191</v>
      </c>
      <c r="L193" s="1">
        <f t="shared" si="27"/>
        <v>10</v>
      </c>
    </row>
    <row r="194" spans="1:12">
      <c r="A194" s="1" t="s">
        <v>202</v>
      </c>
      <c r="B194" s="1">
        <f t="shared" si="16"/>
        <v>2316</v>
      </c>
      <c r="C194" s="1">
        <f t="shared" si="23"/>
        <v>2372</v>
      </c>
      <c r="D194" s="1" t="str">
        <f t="shared" si="24"/>
        <v>เข้าระบบ</v>
      </c>
      <c r="E194" s="1" t="str">
        <f t="shared" si="25"/>
        <v>C190-C191-C193</v>
      </c>
      <c r="F194" s="27">
        <f t="shared" si="19"/>
        <v>56</v>
      </c>
      <c r="K194" s="1" t="str">
        <f t="shared" si="26"/>
        <v>C190-C191</v>
      </c>
      <c r="L194" s="1">
        <f t="shared" si="27"/>
        <v>2</v>
      </c>
    </row>
    <row r="195" spans="1:12">
      <c r="A195" s="1" t="s">
        <v>203</v>
      </c>
      <c r="B195" s="1">
        <f t="shared" si="16"/>
        <v>2328</v>
      </c>
      <c r="C195" s="1">
        <f t="shared" si="23"/>
        <v>2372</v>
      </c>
      <c r="D195" s="1" t="str">
        <f t="shared" si="24"/>
        <v>ไม่เข้าระบบ</v>
      </c>
      <c r="E195" s="1" t="str">
        <f t="shared" si="25"/>
        <v>C190-C191-C193</v>
      </c>
      <c r="F195" s="27" t="str">
        <f t="shared" si="19"/>
        <v>-</v>
      </c>
      <c r="K195" s="1" t="str">
        <f t="shared" si="26"/>
        <v>C190-C191-C193</v>
      </c>
      <c r="L195" s="1">
        <f t="shared" si="27"/>
        <v>10</v>
      </c>
    </row>
    <row r="196" spans="1:12">
      <c r="A196" s="1" t="s">
        <v>204</v>
      </c>
      <c r="B196" s="1">
        <f t="shared" ref="B196:B201" si="28">60/$G$2+B195</f>
        <v>2340</v>
      </c>
      <c r="C196" s="1">
        <f t="shared" si="23"/>
        <v>2392</v>
      </c>
      <c r="D196" s="1" t="str">
        <f t="shared" si="24"/>
        <v>เข้าระบบ</v>
      </c>
      <c r="E196" s="1" t="str">
        <f t="shared" si="25"/>
        <v>C191-C193-C195</v>
      </c>
      <c r="F196" s="27">
        <f t="shared" ref="F196:F201" si="29">IF(D196="เข้าระบบ",C196-B196,"-")</f>
        <v>52</v>
      </c>
      <c r="K196" s="1" t="str">
        <f t="shared" si="26"/>
        <v>C191-C193</v>
      </c>
      <c r="L196" s="1">
        <f t="shared" si="27"/>
        <v>2</v>
      </c>
    </row>
    <row r="197" spans="1:12">
      <c r="A197" s="1" t="s">
        <v>205</v>
      </c>
      <c r="B197" s="1">
        <f t="shared" si="28"/>
        <v>2352</v>
      </c>
      <c r="C197" s="1">
        <f t="shared" si="23"/>
        <v>2412</v>
      </c>
      <c r="D197" s="1" t="str">
        <f t="shared" si="24"/>
        <v>เข้าระบบ</v>
      </c>
      <c r="E197" s="1" t="str">
        <f t="shared" si="25"/>
        <v>C193-C195-C196</v>
      </c>
      <c r="F197" s="27">
        <f t="shared" si="29"/>
        <v>60</v>
      </c>
      <c r="K197" s="1" t="str">
        <f t="shared" si="26"/>
        <v>C193-C195</v>
      </c>
      <c r="L197" s="1">
        <f t="shared" si="27"/>
        <v>2</v>
      </c>
    </row>
    <row r="198" spans="1:12">
      <c r="A198" s="1" t="s">
        <v>206</v>
      </c>
      <c r="B198" s="1">
        <f t="shared" si="28"/>
        <v>2364</v>
      </c>
      <c r="C198" s="1">
        <f t="shared" si="23"/>
        <v>2412</v>
      </c>
      <c r="D198" s="1" t="str">
        <f t="shared" si="24"/>
        <v>ไม่เข้าระบบ</v>
      </c>
      <c r="E198" s="1" t="str">
        <f t="shared" si="25"/>
        <v>C193-C195-C196</v>
      </c>
      <c r="F198" s="27" t="str">
        <f t="shared" si="29"/>
        <v>-</v>
      </c>
      <c r="K198" s="1" t="str">
        <f t="shared" si="26"/>
        <v>C193-C195-C196</v>
      </c>
      <c r="L198" s="1">
        <f t="shared" si="27"/>
        <v>10</v>
      </c>
    </row>
    <row r="199" spans="1:12">
      <c r="A199" s="1" t="s">
        <v>207</v>
      </c>
      <c r="B199" s="1">
        <f t="shared" si="28"/>
        <v>2376</v>
      </c>
      <c r="C199" s="1">
        <f t="shared" si="23"/>
        <v>2432</v>
      </c>
      <c r="D199" s="1" t="str">
        <f t="shared" si="24"/>
        <v>เข้าระบบ</v>
      </c>
      <c r="E199" s="1" t="str">
        <f t="shared" si="25"/>
        <v>C195-C196-C198</v>
      </c>
      <c r="F199" s="27">
        <f t="shared" si="29"/>
        <v>56</v>
      </c>
      <c r="K199" s="1" t="str">
        <f t="shared" si="26"/>
        <v>C195-C196</v>
      </c>
      <c r="L199" s="1">
        <f t="shared" si="27"/>
        <v>2</v>
      </c>
    </row>
    <row r="200" spans="1:12">
      <c r="A200" s="1" t="s">
        <v>208</v>
      </c>
      <c r="B200" s="1">
        <f t="shared" si="28"/>
        <v>2388</v>
      </c>
      <c r="C200" s="1">
        <f t="shared" si="23"/>
        <v>2432</v>
      </c>
      <c r="D200" s="1" t="str">
        <f t="shared" si="24"/>
        <v>ไม่เข้าระบบ</v>
      </c>
      <c r="E200" s="1" t="str">
        <f t="shared" si="25"/>
        <v>C195-C196-C198</v>
      </c>
      <c r="F200" s="27" t="str">
        <f t="shared" si="29"/>
        <v>-</v>
      </c>
      <c r="K200" s="1" t="str">
        <f t="shared" si="26"/>
        <v>C195-C196-C198</v>
      </c>
      <c r="L200" s="1">
        <f t="shared" si="27"/>
        <v>10</v>
      </c>
    </row>
    <row r="201" spans="1:12">
      <c r="A201" s="1" t="s">
        <v>209</v>
      </c>
      <c r="B201" s="1">
        <f t="shared" si="28"/>
        <v>2400</v>
      </c>
      <c r="C201" s="1">
        <f t="shared" si="23"/>
        <v>2452</v>
      </c>
      <c r="D201" s="1" t="str">
        <f t="shared" si="24"/>
        <v>เข้าระบบ</v>
      </c>
      <c r="E201" s="1" t="str">
        <f t="shared" si="25"/>
        <v>C196-C198-C200</v>
      </c>
      <c r="F201" s="27">
        <f t="shared" si="29"/>
        <v>52</v>
      </c>
      <c r="K201" s="1" t="str">
        <f t="shared" si="26"/>
        <v>C196-C198</v>
      </c>
      <c r="L201" s="1">
        <f t="shared" si="27"/>
        <v>2</v>
      </c>
    </row>
  </sheetData>
  <mergeCells count="1">
    <mergeCell ref="K1:L1"/>
  </mergeCells>
  <pageMargins left="0.15748031496062992" right="0.27559055118110237" top="0.84" bottom="0.74803149606299213" header="0.31496062992125984" footer="0.31496062992125984"/>
  <pageSetup paperSize="9" scale="80" orientation="landscape" verticalDpi="0" r:id="rId1"/>
  <headerFooter>
    <oddHeader>&amp;Cการจำลอง M/M/1 finite Queue=2 
Fixed Arrival Time 5 Customer/Hour
Fixed Service Time 20 Minute/Customer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0"/>
  <sheetViews>
    <sheetView showGridLines="0" workbookViewId="0">
      <selection activeCell="G13" sqref="G13"/>
    </sheetView>
  </sheetViews>
  <sheetFormatPr defaultRowHeight="14.25"/>
  <cols>
    <col min="1" max="1" width="10" style="1" bestFit="1" customWidth="1"/>
    <col min="2" max="2" width="12.625" style="26" bestFit="1" customWidth="1"/>
    <col min="3" max="3" width="10.625" style="26" bestFit="1" customWidth="1"/>
    <col min="4" max="4" width="16.25" style="1" bestFit="1" customWidth="1"/>
    <col min="5" max="5" width="19.875" style="1" bestFit="1" customWidth="1"/>
    <col min="6" max="6" width="19.875" style="1" customWidth="1"/>
    <col min="7" max="7" width="35.75" style="1" bestFit="1" customWidth="1"/>
    <col min="8" max="8" width="39.375" style="1" bestFit="1" customWidth="1"/>
    <col min="9" max="10" width="19.875" style="1" customWidth="1"/>
    <col min="11" max="11" width="17.5" style="1" customWidth="1"/>
    <col min="12" max="12" width="9.125" style="1" customWidth="1"/>
    <col min="13" max="17" width="9" style="1"/>
    <col min="18" max="18" width="14.625" style="1" bestFit="1" customWidth="1"/>
    <col min="19" max="19" width="12.125" style="1" bestFit="1" customWidth="1"/>
  </cols>
  <sheetData>
    <row r="1" spans="1:16">
      <c r="A1" s="4" t="s">
        <v>0</v>
      </c>
      <c r="B1" s="23" t="s">
        <v>30</v>
      </c>
      <c r="C1" s="23" t="s">
        <v>33</v>
      </c>
      <c r="D1" s="4" t="s">
        <v>165</v>
      </c>
      <c r="E1" s="4" t="s">
        <v>164</v>
      </c>
      <c r="F1" s="4" t="s">
        <v>179</v>
      </c>
      <c r="G1" s="6" t="s">
        <v>213</v>
      </c>
      <c r="H1" s="7" t="s">
        <v>210</v>
      </c>
      <c r="I1" s="4" t="s">
        <v>180</v>
      </c>
      <c r="J1" s="4" t="s">
        <v>181</v>
      </c>
      <c r="K1" s="28" t="s">
        <v>163</v>
      </c>
      <c r="L1" s="28"/>
      <c r="N1" s="2"/>
      <c r="O1" s="2"/>
      <c r="P1" s="2"/>
    </row>
    <row r="2" spans="1:16">
      <c r="A2" s="3" t="s">
        <v>1</v>
      </c>
      <c r="B2" s="24">
        <f ca="1">I2*(15-10)+10</f>
        <v>11.812312783593748</v>
      </c>
      <c r="C2" s="24">
        <f ca="1">B2+J2*(25-15)+15</f>
        <v>28.917538640323329</v>
      </c>
      <c r="D2" s="3" t="str">
        <f>IF(L2=2,"เข้าระบบ","ไม่เข้าระบบ")</f>
        <v>เข้าระบบ</v>
      </c>
      <c r="E2" s="3" t="str">
        <f>A2</f>
        <v>C1</v>
      </c>
      <c r="F2" s="3">
        <f ca="1">IF(D2="เข้าระบบ",C2-B2,"-")</f>
        <v>17.105225856729582</v>
      </c>
      <c r="G2" s="8">
        <v>5</v>
      </c>
      <c r="H2" s="9">
        <v>20</v>
      </c>
      <c r="I2" s="5">
        <f ca="1">RAND()</f>
        <v>0.36246255671874955</v>
      </c>
      <c r="J2" s="5">
        <f ca="1">RAND()</f>
        <v>0.21052258567295823</v>
      </c>
      <c r="K2" s="5"/>
      <c r="L2" s="1">
        <f t="shared" ref="L2:L7" si="0">IFERROR(FIND("-",K2,FIND("-",K2,1)+1),2)</f>
        <v>2</v>
      </c>
    </row>
    <row r="3" spans="1:16">
      <c r="A3" s="1" t="s">
        <v>2</v>
      </c>
      <c r="B3" s="25">
        <f ca="1">I3*(15-10)+10+B2</f>
        <v>25.316972136796416</v>
      </c>
      <c r="C3" s="25">
        <f ca="1">IF(L3=2,C2+J3*(25-15)+15,C2)</f>
        <v>48.793455299320961</v>
      </c>
      <c r="D3" s="1" t="str">
        <f t="shared" ref="D3:D66" ca="1" si="1">IF(L3=2,"เข้าระบบ","ไม่เข้าระบบ")</f>
        <v>เข้าระบบ</v>
      </c>
      <c r="E3" s="1" t="str">
        <f ca="1">IF(IFERROR(FIND("-",K3,FIND("-",K3,1)+1),2)=2,IF(K3="",A3,CONCATENATE(K3,"-",A3)),K3)</f>
        <v>C1-C2</v>
      </c>
      <c r="F3" s="5">
        <f ca="1">IF(D3="เข้าระบบ",C3-B3,"-")</f>
        <v>23.476483162524545</v>
      </c>
      <c r="G3" s="10"/>
      <c r="H3" s="11"/>
      <c r="I3" s="5">
        <f t="shared" ref="I3:J66" ca="1" si="2">RAND()</f>
        <v>0.70093187064053319</v>
      </c>
      <c r="J3" s="5">
        <f t="shared" ca="1" si="2"/>
        <v>0.48759166589976299</v>
      </c>
      <c r="K3" s="1" t="str">
        <f ca="1">IFERROR(IF(VLOOKUP(LEFT(E2,IFERROR(FINDB("-",E2),LEN(E2)+1)-1),A:C,3,FALSE)&lt;=B3,RIGHT(E2,LEN(E2)-FIND("-",E2)),E2),"")</f>
        <v>C1</v>
      </c>
      <c r="L3" s="1">
        <f t="shared" ca="1" si="0"/>
        <v>2</v>
      </c>
    </row>
    <row r="4" spans="1:16">
      <c r="A4" s="1" t="s">
        <v>3</v>
      </c>
      <c r="B4" s="25">
        <f t="shared" ref="B4:B67" ca="1" si="3">I4*(15-10)+10+B3</f>
        <v>37.606747169894788</v>
      </c>
      <c r="C4" s="25">
        <f t="shared" ref="C4:C67" ca="1" si="4">IF(L4=2,C3+J4*(25-15)+15,C3)</f>
        <v>68.083382570488737</v>
      </c>
      <c r="D4" s="1" t="str">
        <f t="shared" ca="1" si="1"/>
        <v>เข้าระบบ</v>
      </c>
      <c r="E4" s="1" t="str">
        <f t="shared" ref="E4:E67" ca="1" si="5">IF(IFERROR(FIND("-",K4,FIND("-",K4,1)+1),2)=2,IF(K4="",A4,CONCATENATE(K4,"-",A4)),K4)</f>
        <v>C2-C3</v>
      </c>
      <c r="F4" s="5">
        <f t="shared" ref="F4:F67" ca="1" si="6">IF(D4="เข้าระบบ",C4-B4,"-")</f>
        <v>30.476635400593949</v>
      </c>
      <c r="G4" s="12" t="s">
        <v>214</v>
      </c>
      <c r="H4" s="13" t="s">
        <v>215</v>
      </c>
      <c r="I4" s="5">
        <f t="shared" ca="1" si="2"/>
        <v>0.45795500661967492</v>
      </c>
      <c r="J4" s="5">
        <f t="shared" ca="1" si="2"/>
        <v>0.4289927271167786</v>
      </c>
      <c r="K4" s="1" t="str">
        <f t="shared" ref="K4:K67" ca="1" si="7">IFERROR(IF(VLOOKUP(LEFT(E3,IFERROR(FINDB("-",E3),LEN(E3)+1)-1),A:C,3,FALSE)&lt;=B4,RIGHT(E3,LEN(E3)-FIND("-",E3)),E3),"")</f>
        <v>C2</v>
      </c>
      <c r="L4" s="1">
        <f t="shared" ca="1" si="0"/>
        <v>2</v>
      </c>
    </row>
    <row r="5" spans="1:16">
      <c r="A5" s="1" t="s">
        <v>4</v>
      </c>
      <c r="B5" s="25">
        <f t="shared" ca="1" si="3"/>
        <v>48.951264868297642</v>
      </c>
      <c r="C5" s="25">
        <f t="shared" ca="1" si="4"/>
        <v>83.845483194206437</v>
      </c>
      <c r="D5" s="1" t="str">
        <f t="shared" ca="1" si="1"/>
        <v>เข้าระบบ</v>
      </c>
      <c r="E5" s="1" t="str">
        <f t="shared" ca="1" si="5"/>
        <v>C3-C4</v>
      </c>
      <c r="F5" s="5">
        <f t="shared" ca="1" si="6"/>
        <v>34.894218325908795</v>
      </c>
      <c r="G5" s="14">
        <f>G2</f>
        <v>5</v>
      </c>
      <c r="H5" s="15">
        <f>60/H2</f>
        <v>3</v>
      </c>
      <c r="I5" s="5">
        <f t="shared" ca="1" si="2"/>
        <v>0.2689035396805699</v>
      </c>
      <c r="J5" s="5">
        <f t="shared" ca="1" si="2"/>
        <v>7.6210062371769638E-2</v>
      </c>
      <c r="K5" s="1" t="str">
        <f t="shared" ca="1" si="7"/>
        <v>C3</v>
      </c>
      <c r="L5" s="1">
        <f t="shared" ca="1" si="0"/>
        <v>2</v>
      </c>
    </row>
    <row r="6" spans="1:16">
      <c r="A6" s="1" t="s">
        <v>5</v>
      </c>
      <c r="B6" s="25">
        <f t="shared" ca="1" si="3"/>
        <v>59.317904869063454</v>
      </c>
      <c r="C6" s="25">
        <f t="shared" ca="1" si="4"/>
        <v>105.89776514061604</v>
      </c>
      <c r="D6" s="1" t="str">
        <f t="shared" ca="1" si="1"/>
        <v>เข้าระบบ</v>
      </c>
      <c r="E6" s="1" t="str">
        <f t="shared" ca="1" si="5"/>
        <v>C3-C4-C5</v>
      </c>
      <c r="F6" s="5">
        <f t="shared" ca="1" si="6"/>
        <v>46.57986027155259</v>
      </c>
      <c r="G6" s="16"/>
      <c r="H6" s="11"/>
      <c r="I6" s="5">
        <f t="shared" ca="1" si="2"/>
        <v>7.3328000153162876E-2</v>
      </c>
      <c r="J6" s="5">
        <f t="shared" ca="1" si="2"/>
        <v>0.70522819464096109</v>
      </c>
      <c r="K6" s="1" t="str">
        <f t="shared" ca="1" si="7"/>
        <v>C3-C4</v>
      </c>
      <c r="L6" s="1">
        <f t="shared" ca="1" si="0"/>
        <v>2</v>
      </c>
    </row>
    <row r="7" spans="1:16">
      <c r="A7" s="1" t="s">
        <v>6</v>
      </c>
      <c r="B7" s="25">
        <f t="shared" ca="1" si="3"/>
        <v>70.985277928337538</v>
      </c>
      <c r="C7" s="25">
        <f t="shared" ca="1" si="4"/>
        <v>125.64738405756337</v>
      </c>
      <c r="D7" s="1" t="str">
        <f t="shared" ca="1" si="1"/>
        <v>เข้าระบบ</v>
      </c>
      <c r="E7" s="1" t="str">
        <f t="shared" ca="1" si="5"/>
        <v>C4-C5-C6</v>
      </c>
      <c r="F7" s="5">
        <f t="shared" ca="1" si="6"/>
        <v>54.662106129225833</v>
      </c>
      <c r="G7" s="12" t="s">
        <v>211</v>
      </c>
      <c r="H7" s="13" t="s">
        <v>212</v>
      </c>
      <c r="I7" s="5">
        <f t="shared" ca="1" si="2"/>
        <v>0.33347461185481575</v>
      </c>
      <c r="J7" s="5">
        <f t="shared" ca="1" si="2"/>
        <v>0.47496189169473269</v>
      </c>
      <c r="K7" s="1" t="str">
        <f t="shared" ca="1" si="7"/>
        <v>C4-C5</v>
      </c>
      <c r="L7" s="1">
        <f t="shared" ca="1" si="0"/>
        <v>2</v>
      </c>
    </row>
    <row r="8" spans="1:16">
      <c r="A8" s="1" t="s">
        <v>7</v>
      </c>
      <c r="B8" s="25">
        <f t="shared" ca="1" si="3"/>
        <v>85.936895316579552</v>
      </c>
      <c r="C8" s="25">
        <f t="shared" ca="1" si="4"/>
        <v>144.25869084423167</v>
      </c>
      <c r="D8" s="1" t="str">
        <f t="shared" ca="1" si="1"/>
        <v>เข้าระบบ</v>
      </c>
      <c r="E8" s="1" t="str">
        <f t="shared" ca="1" si="5"/>
        <v>C5-C6-C7</v>
      </c>
      <c r="F8" s="5">
        <f t="shared" ca="1" si="6"/>
        <v>58.321795527652114</v>
      </c>
      <c r="G8" s="14">
        <f ca="1">AVERAGEIF(D2:D201,"=เข้าระบบ",F2:F201)</f>
        <v>52.599977971917454</v>
      </c>
      <c r="H8" s="15">
        <f ca="1">G8-H2</f>
        <v>32.599977971917454</v>
      </c>
      <c r="I8" s="5">
        <f t="shared" ca="1" si="2"/>
        <v>0.99032347764840289</v>
      </c>
      <c r="J8" s="5">
        <f t="shared" ca="1" si="2"/>
        <v>0.36113067866682957</v>
      </c>
      <c r="K8" s="1" t="str">
        <f t="shared" ca="1" si="7"/>
        <v>C5-C6</v>
      </c>
      <c r="L8" s="1">
        <f ca="1">IFERROR(FIND("-",K8,FIND("-",K8,1)+1),2)</f>
        <v>2</v>
      </c>
    </row>
    <row r="9" spans="1:16">
      <c r="A9" s="1" t="s">
        <v>8</v>
      </c>
      <c r="B9" s="25">
        <f t="shared" ca="1" si="3"/>
        <v>99.176881523739141</v>
      </c>
      <c r="C9" s="25">
        <f t="shared" ca="1" si="4"/>
        <v>144.25869084423167</v>
      </c>
      <c r="D9" s="1" t="str">
        <f t="shared" ca="1" si="1"/>
        <v>ไม่เข้าระบบ</v>
      </c>
      <c r="E9" s="1" t="str">
        <f t="shared" ca="1" si="5"/>
        <v>C5-C6-C7</v>
      </c>
      <c r="F9" s="5" t="str">
        <f t="shared" ca="1" si="6"/>
        <v>-</v>
      </c>
      <c r="G9" s="10"/>
      <c r="H9" s="11"/>
      <c r="I9" s="5">
        <f t="shared" ca="1" si="2"/>
        <v>0.64799724143191817</v>
      </c>
      <c r="J9" s="5">
        <f t="shared" ca="1" si="2"/>
        <v>0.90955367768536899</v>
      </c>
      <c r="K9" s="1" t="str">
        <f t="shared" ca="1" si="7"/>
        <v>C5-C6-C7</v>
      </c>
      <c r="L9" s="1">
        <f t="shared" ref="L9:L72" ca="1" si="8">IFERROR(FIND("-",K9,FIND("-",K9,1)+1),2)</f>
        <v>6</v>
      </c>
    </row>
    <row r="10" spans="1:16">
      <c r="A10" s="1" t="s">
        <v>9</v>
      </c>
      <c r="B10" s="25">
        <f t="shared" ca="1" si="3"/>
        <v>110.29481823930682</v>
      </c>
      <c r="C10" s="25">
        <f t="shared" ca="1" si="4"/>
        <v>165.62220642165016</v>
      </c>
      <c r="D10" s="1" t="str">
        <f t="shared" ca="1" si="1"/>
        <v>เข้าระบบ</v>
      </c>
      <c r="E10" s="1" t="str">
        <f t="shared" ca="1" si="5"/>
        <v>C6-C7-C9</v>
      </c>
      <c r="F10" s="5">
        <f t="shared" ca="1" si="6"/>
        <v>55.327388182343341</v>
      </c>
      <c r="G10" s="12" t="s">
        <v>216</v>
      </c>
      <c r="H10" s="11"/>
      <c r="I10" s="5">
        <f t="shared" ca="1" si="2"/>
        <v>0.2235873431135369</v>
      </c>
      <c r="J10" s="5">
        <f t="shared" ca="1" si="2"/>
        <v>0.63635155774185037</v>
      </c>
      <c r="K10" s="1" t="str">
        <f t="shared" ca="1" si="7"/>
        <v>C6-C7</v>
      </c>
      <c r="L10" s="1">
        <f t="shared" ca="1" si="8"/>
        <v>2</v>
      </c>
    </row>
    <row r="11" spans="1:16" ht="15" thickBot="1">
      <c r="A11" s="1" t="s">
        <v>10</v>
      </c>
      <c r="B11" s="25">
        <f t="shared" ca="1" si="3"/>
        <v>120.34775120526564</v>
      </c>
      <c r="C11" s="25">
        <f t="shared" ca="1" si="4"/>
        <v>165.62220642165016</v>
      </c>
      <c r="D11" s="1" t="str">
        <f t="shared" ca="1" si="1"/>
        <v>ไม่เข้าระบบ</v>
      </c>
      <c r="E11" s="1" t="str">
        <f t="shared" ca="1" si="5"/>
        <v>C6-C7-C9</v>
      </c>
      <c r="F11" s="5" t="str">
        <f t="shared" ca="1" si="6"/>
        <v>-</v>
      </c>
      <c r="G11" s="17">
        <f ca="1">COUNTIF(D2:D201,"ไม่เข้าระบบ")/(B201/60)</f>
        <v>1.7158480693282487</v>
      </c>
      <c r="H11" s="18"/>
      <c r="I11" s="5">
        <f t="shared" ca="1" si="2"/>
        <v>1.0586593191763249E-2</v>
      </c>
      <c r="J11" s="5">
        <f t="shared" ca="1" si="2"/>
        <v>0.76668291783229314</v>
      </c>
      <c r="K11" s="1" t="str">
        <f t="shared" ca="1" si="7"/>
        <v>C6-C7-C9</v>
      </c>
      <c r="L11" s="1">
        <f t="shared" ca="1" si="8"/>
        <v>6</v>
      </c>
    </row>
    <row r="12" spans="1:16">
      <c r="A12" s="1" t="s">
        <v>11</v>
      </c>
      <c r="B12" s="25">
        <f t="shared" ca="1" si="3"/>
        <v>134.09856096597184</v>
      </c>
      <c r="C12" s="25">
        <f t="shared" ca="1" si="4"/>
        <v>185.01055471250686</v>
      </c>
      <c r="D12" s="1" t="str">
        <f t="shared" ca="1" si="1"/>
        <v>เข้าระบบ</v>
      </c>
      <c r="E12" s="1" t="str">
        <f t="shared" ca="1" si="5"/>
        <v>C7-C9-C11</v>
      </c>
      <c r="F12" s="5">
        <f t="shared" ca="1" si="6"/>
        <v>50.911993746535018</v>
      </c>
      <c r="G12" s="5"/>
      <c r="H12" s="5"/>
      <c r="I12" s="5">
        <f t="shared" ca="1" si="2"/>
        <v>0.7501619521412437</v>
      </c>
      <c r="J12" s="5">
        <f t="shared" ca="1" si="2"/>
        <v>0.43883482908567051</v>
      </c>
      <c r="K12" s="1" t="str">
        <f t="shared" ca="1" si="7"/>
        <v>C7-C9</v>
      </c>
      <c r="L12" s="1">
        <f t="shared" ca="1" si="8"/>
        <v>2</v>
      </c>
    </row>
    <row r="13" spans="1:16">
      <c r="A13" s="1" t="s">
        <v>12</v>
      </c>
      <c r="B13" s="25">
        <f t="shared" ca="1" si="3"/>
        <v>145.5386725129774</v>
      </c>
      <c r="C13" s="25">
        <f t="shared" ca="1" si="4"/>
        <v>209.7266790033778</v>
      </c>
      <c r="D13" s="1" t="str">
        <f t="shared" ca="1" si="1"/>
        <v>เข้าระบบ</v>
      </c>
      <c r="E13" s="1" t="str">
        <f t="shared" ca="1" si="5"/>
        <v>C9-C11-C12</v>
      </c>
      <c r="F13" s="5">
        <f t="shared" ca="1" si="6"/>
        <v>64.188006490400397</v>
      </c>
      <c r="G13" s="5"/>
      <c r="H13" s="5"/>
      <c r="I13" s="5">
        <f t="shared" ca="1" si="2"/>
        <v>0.28802230940111162</v>
      </c>
      <c r="J13" s="5">
        <f t="shared" ca="1" si="2"/>
        <v>0.97161242908709267</v>
      </c>
      <c r="K13" s="1" t="str">
        <f t="shared" ca="1" si="7"/>
        <v>C9-C11</v>
      </c>
      <c r="L13" s="1">
        <f t="shared" ca="1" si="8"/>
        <v>2</v>
      </c>
    </row>
    <row r="14" spans="1:16">
      <c r="A14" s="1" t="s">
        <v>13</v>
      </c>
      <c r="B14" s="25">
        <f t="shared" ca="1" si="3"/>
        <v>155.95719636031731</v>
      </c>
      <c r="C14" s="25">
        <f t="shared" ca="1" si="4"/>
        <v>209.7266790033778</v>
      </c>
      <c r="D14" s="1" t="str">
        <f t="shared" ca="1" si="1"/>
        <v>ไม่เข้าระบบ</v>
      </c>
      <c r="E14" s="1" t="str">
        <f t="shared" ca="1" si="5"/>
        <v>C9-C11-C12</v>
      </c>
      <c r="F14" s="5" t="str">
        <f t="shared" ca="1" si="6"/>
        <v>-</v>
      </c>
      <c r="G14" s="5"/>
      <c r="H14" s="5"/>
      <c r="I14" s="5">
        <f t="shared" ca="1" si="2"/>
        <v>8.3704769467985329E-2</v>
      </c>
      <c r="J14" s="5">
        <f t="shared" ca="1" si="2"/>
        <v>0.39484463718436791</v>
      </c>
      <c r="K14" s="1" t="str">
        <f t="shared" ca="1" si="7"/>
        <v>C9-C11-C12</v>
      </c>
      <c r="L14" s="1">
        <f t="shared" ca="1" si="8"/>
        <v>7</v>
      </c>
    </row>
    <row r="15" spans="1:16">
      <c r="A15" s="1" t="s">
        <v>14</v>
      </c>
      <c r="B15" s="25">
        <f t="shared" ca="1" si="3"/>
        <v>170.39644701649806</v>
      </c>
      <c r="C15" s="25">
        <f t="shared" ca="1" si="4"/>
        <v>233.23430488772297</v>
      </c>
      <c r="D15" s="1" t="str">
        <f t="shared" ca="1" si="1"/>
        <v>เข้าระบบ</v>
      </c>
      <c r="E15" s="1" t="str">
        <f t="shared" ca="1" si="5"/>
        <v>C11-C12-C14</v>
      </c>
      <c r="F15" s="5">
        <f t="shared" ca="1" si="6"/>
        <v>62.837857871224912</v>
      </c>
      <c r="G15" s="5"/>
      <c r="H15" s="5"/>
      <c r="I15" s="5">
        <f t="shared" ca="1" si="2"/>
        <v>0.88785013123615109</v>
      </c>
      <c r="J15" s="5">
        <f t="shared" ca="1" si="2"/>
        <v>0.85076258843451624</v>
      </c>
      <c r="K15" s="1" t="str">
        <f t="shared" ca="1" si="7"/>
        <v>C11-C12</v>
      </c>
      <c r="L15" s="1">
        <f t="shared" ca="1" si="8"/>
        <v>2</v>
      </c>
    </row>
    <row r="16" spans="1:16">
      <c r="A16" s="1" t="s">
        <v>15</v>
      </c>
      <c r="B16" s="25">
        <f t="shared" ca="1" si="3"/>
        <v>181.60613718125191</v>
      </c>
      <c r="C16" s="25">
        <f t="shared" ca="1" si="4"/>
        <v>233.23430488772297</v>
      </c>
      <c r="D16" s="1" t="str">
        <f t="shared" ca="1" si="1"/>
        <v>ไม่เข้าระบบ</v>
      </c>
      <c r="E16" s="1" t="str">
        <f t="shared" ca="1" si="5"/>
        <v>C11-C12-C14</v>
      </c>
      <c r="F16" s="5" t="str">
        <f t="shared" ca="1" si="6"/>
        <v>-</v>
      </c>
      <c r="G16" s="5"/>
      <c r="H16" s="5"/>
      <c r="I16" s="5">
        <f t="shared" ca="1" si="2"/>
        <v>0.24193803295076877</v>
      </c>
      <c r="J16" s="5">
        <f t="shared" ca="1" si="2"/>
        <v>0.44596808974443736</v>
      </c>
      <c r="K16" s="1" t="str">
        <f t="shared" ca="1" si="7"/>
        <v>C11-C12-C14</v>
      </c>
      <c r="L16" s="1">
        <f t="shared" ca="1" si="8"/>
        <v>8</v>
      </c>
    </row>
    <row r="17" spans="1:12">
      <c r="A17" s="1" t="s">
        <v>16</v>
      </c>
      <c r="B17" s="25">
        <f t="shared" ca="1" si="3"/>
        <v>194.66454992177773</v>
      </c>
      <c r="C17" s="25">
        <f t="shared" ca="1" si="4"/>
        <v>252.72794455179417</v>
      </c>
      <c r="D17" s="1" t="str">
        <f t="shared" ca="1" si="1"/>
        <v>เข้าระบบ</v>
      </c>
      <c r="E17" s="1" t="str">
        <f t="shared" ca="1" si="5"/>
        <v>C12-C14-C16</v>
      </c>
      <c r="F17" s="5">
        <f t="shared" ca="1" si="6"/>
        <v>58.063394630016433</v>
      </c>
      <c r="G17" s="5"/>
      <c r="H17" s="5"/>
      <c r="I17" s="5">
        <f t="shared" ca="1" si="2"/>
        <v>0.61168254810516309</v>
      </c>
      <c r="J17" s="5">
        <f t="shared" ca="1" si="2"/>
        <v>0.44936396640712029</v>
      </c>
      <c r="K17" s="1" t="str">
        <f t="shared" ca="1" si="7"/>
        <v>C12-C14</v>
      </c>
      <c r="L17" s="1">
        <f t="shared" ca="1" si="8"/>
        <v>2</v>
      </c>
    </row>
    <row r="18" spans="1:12">
      <c r="A18" s="1" t="s">
        <v>17</v>
      </c>
      <c r="B18" s="25">
        <f t="shared" ca="1" si="3"/>
        <v>209.55957671539227</v>
      </c>
      <c r="C18" s="25">
        <f t="shared" ca="1" si="4"/>
        <v>252.72794455179417</v>
      </c>
      <c r="D18" s="1" t="str">
        <f t="shared" ca="1" si="1"/>
        <v>ไม่เข้าระบบ</v>
      </c>
      <c r="E18" s="1" t="str">
        <f t="shared" ca="1" si="5"/>
        <v>C12-C14-C16</v>
      </c>
      <c r="F18" s="5" t="str">
        <f t="shared" ca="1" si="6"/>
        <v>-</v>
      </c>
      <c r="G18" s="22"/>
      <c r="H18" s="5"/>
      <c r="I18" s="5">
        <f t="shared" ca="1" si="2"/>
        <v>0.97900535872290728</v>
      </c>
      <c r="J18" s="5">
        <f t="shared" ca="1" si="2"/>
        <v>0.88475756292160335</v>
      </c>
      <c r="K18" s="1" t="str">
        <f t="shared" ca="1" si="7"/>
        <v>C12-C14-C16</v>
      </c>
      <c r="L18" s="1">
        <f t="shared" ca="1" si="8"/>
        <v>8</v>
      </c>
    </row>
    <row r="19" spans="1:12">
      <c r="A19" s="1" t="s">
        <v>18</v>
      </c>
      <c r="B19" s="25">
        <f t="shared" ca="1" si="3"/>
        <v>220.83600253439721</v>
      </c>
      <c r="C19" s="25">
        <f t="shared" ca="1" si="4"/>
        <v>268.34723366832611</v>
      </c>
      <c r="D19" s="1" t="str">
        <f t="shared" ca="1" si="1"/>
        <v>เข้าระบบ</v>
      </c>
      <c r="E19" s="1" t="str">
        <f t="shared" ca="1" si="5"/>
        <v>C14-C16-C18</v>
      </c>
      <c r="F19" s="5">
        <f t="shared" ca="1" si="6"/>
        <v>47.511231133928902</v>
      </c>
      <c r="G19" s="5"/>
      <c r="H19" s="5"/>
      <c r="I19" s="5">
        <f t="shared" ca="1" si="2"/>
        <v>0.25528516380098809</v>
      </c>
      <c r="J19" s="5">
        <f t="shared" ca="1" si="2"/>
        <v>6.1928911653191143E-2</v>
      </c>
      <c r="K19" s="1" t="str">
        <f t="shared" ca="1" si="7"/>
        <v>C14-C16</v>
      </c>
      <c r="L19" s="1">
        <f t="shared" ca="1" si="8"/>
        <v>2</v>
      </c>
    </row>
    <row r="20" spans="1:12">
      <c r="A20" s="1" t="s">
        <v>19</v>
      </c>
      <c r="B20" s="25">
        <f t="shared" ca="1" si="3"/>
        <v>233.8715766154375</v>
      </c>
      <c r="C20" s="25">
        <f t="shared" ca="1" si="4"/>
        <v>290.49875381399085</v>
      </c>
      <c r="D20" s="1" t="str">
        <f t="shared" ca="1" si="1"/>
        <v>เข้าระบบ</v>
      </c>
      <c r="E20" s="1" t="str">
        <f t="shared" ca="1" si="5"/>
        <v>C16-C18-C19</v>
      </c>
      <c r="F20" s="5">
        <f t="shared" ca="1" si="6"/>
        <v>56.627177198553341</v>
      </c>
      <c r="G20" s="5"/>
      <c r="H20" s="5"/>
      <c r="I20" s="5">
        <f t="shared" ca="1" si="2"/>
        <v>0.60711481620805685</v>
      </c>
      <c r="J20" s="5">
        <f t="shared" ca="1" si="2"/>
        <v>0.71515201456647093</v>
      </c>
      <c r="K20" s="1" t="str">
        <f t="shared" ca="1" si="7"/>
        <v>C16-C18</v>
      </c>
      <c r="L20" s="1">
        <f t="shared" ca="1" si="8"/>
        <v>2</v>
      </c>
    </row>
    <row r="21" spans="1:12">
      <c r="A21" s="1" t="s">
        <v>20</v>
      </c>
      <c r="B21" s="25">
        <f t="shared" ca="1" si="3"/>
        <v>247.59063461396877</v>
      </c>
      <c r="C21" s="25">
        <f t="shared" ca="1" si="4"/>
        <v>290.49875381399085</v>
      </c>
      <c r="D21" s="1" t="str">
        <f t="shared" ca="1" si="1"/>
        <v>ไม่เข้าระบบ</v>
      </c>
      <c r="E21" s="1" t="str">
        <f t="shared" ca="1" si="5"/>
        <v>C16-C18-C19</v>
      </c>
      <c r="F21" s="5" t="str">
        <f t="shared" ca="1" si="6"/>
        <v>-</v>
      </c>
      <c r="G21" s="5"/>
      <c r="H21" s="5"/>
      <c r="I21" s="5">
        <f t="shared" ca="1" si="2"/>
        <v>0.74381159970625488</v>
      </c>
      <c r="J21" s="5">
        <f t="shared" ca="1" si="2"/>
        <v>0.87958179515842283</v>
      </c>
      <c r="K21" s="1" t="str">
        <f t="shared" ca="1" si="7"/>
        <v>C16-C18-C19</v>
      </c>
      <c r="L21" s="1">
        <f t="shared" ca="1" si="8"/>
        <v>8</v>
      </c>
    </row>
    <row r="22" spans="1:12">
      <c r="A22" s="1" t="s">
        <v>21</v>
      </c>
      <c r="B22" s="25">
        <f t="shared" ca="1" si="3"/>
        <v>261.13776304576237</v>
      </c>
      <c r="C22" s="25">
        <f t="shared" ca="1" si="4"/>
        <v>306.83264907773969</v>
      </c>
      <c r="D22" s="1" t="str">
        <f t="shared" ca="1" si="1"/>
        <v>เข้าระบบ</v>
      </c>
      <c r="E22" s="1" t="str">
        <f t="shared" ca="1" si="5"/>
        <v>C18-C19-C21</v>
      </c>
      <c r="F22" s="5">
        <f t="shared" ca="1" si="6"/>
        <v>45.694886031977319</v>
      </c>
      <c r="G22" s="5"/>
      <c r="H22" s="5"/>
      <c r="I22" s="5">
        <f t="shared" ca="1" si="2"/>
        <v>0.70942568635871783</v>
      </c>
      <c r="J22" s="5">
        <f t="shared" ca="1" si="2"/>
        <v>0.13338952637488166</v>
      </c>
      <c r="K22" s="1" t="str">
        <f t="shared" ca="1" si="7"/>
        <v>C18-C19</v>
      </c>
      <c r="L22" s="1">
        <f t="shared" ca="1" si="8"/>
        <v>2</v>
      </c>
    </row>
    <row r="23" spans="1:12">
      <c r="A23" s="1" t="s">
        <v>22</v>
      </c>
      <c r="B23" s="25">
        <f t="shared" ca="1" si="3"/>
        <v>271.59047644537327</v>
      </c>
      <c r="C23" s="25">
        <f t="shared" ca="1" si="4"/>
        <v>324.56690536406421</v>
      </c>
      <c r="D23" s="1" t="str">
        <f t="shared" ca="1" si="1"/>
        <v>เข้าระบบ</v>
      </c>
      <c r="E23" s="1" t="str">
        <f t="shared" ca="1" si="5"/>
        <v>C19-C21-C22</v>
      </c>
      <c r="F23" s="5">
        <f t="shared" ca="1" si="6"/>
        <v>52.976428918690942</v>
      </c>
      <c r="G23" s="5"/>
      <c r="H23" s="5"/>
      <c r="I23" s="5">
        <f t="shared" ca="1" si="2"/>
        <v>9.0542679922181124E-2</v>
      </c>
      <c r="J23" s="5">
        <f t="shared" ca="1" si="2"/>
        <v>0.27342562863245456</v>
      </c>
      <c r="K23" s="1" t="str">
        <f t="shared" ca="1" si="7"/>
        <v>C19-C21</v>
      </c>
      <c r="L23" s="1">
        <f t="shared" ca="1" si="8"/>
        <v>2</v>
      </c>
    </row>
    <row r="24" spans="1:12">
      <c r="A24" s="1" t="s">
        <v>23</v>
      </c>
      <c r="B24" s="25">
        <f t="shared" ca="1" si="3"/>
        <v>284.49332004098494</v>
      </c>
      <c r="C24" s="25">
        <f t="shared" ca="1" si="4"/>
        <v>324.56690536406421</v>
      </c>
      <c r="D24" s="1" t="str">
        <f t="shared" ca="1" si="1"/>
        <v>ไม่เข้าระบบ</v>
      </c>
      <c r="E24" s="1" t="str">
        <f t="shared" ca="1" si="5"/>
        <v>C19-C21-C22</v>
      </c>
      <c r="F24" s="5" t="str">
        <f t="shared" ca="1" si="6"/>
        <v>-</v>
      </c>
      <c r="G24" s="5"/>
      <c r="H24" s="5"/>
      <c r="I24" s="5">
        <f t="shared" ca="1" si="2"/>
        <v>0.58056871912233454</v>
      </c>
      <c r="J24" s="5">
        <f t="shared" ca="1" si="2"/>
        <v>4.2513943278290611E-2</v>
      </c>
      <c r="K24" s="1" t="str">
        <f t="shared" ca="1" si="7"/>
        <v>C19-C21-C22</v>
      </c>
      <c r="L24" s="1">
        <f t="shared" ca="1" si="8"/>
        <v>8</v>
      </c>
    </row>
    <row r="25" spans="1:12">
      <c r="A25" s="1" t="s">
        <v>24</v>
      </c>
      <c r="B25" s="25">
        <f t="shared" ca="1" si="3"/>
        <v>297.18879290235122</v>
      </c>
      <c r="C25" s="25">
        <f t="shared" ca="1" si="4"/>
        <v>346.03296439998377</v>
      </c>
      <c r="D25" s="1" t="str">
        <f t="shared" ca="1" si="1"/>
        <v>เข้าระบบ</v>
      </c>
      <c r="E25" s="1" t="str">
        <f t="shared" ca="1" si="5"/>
        <v>C21-C22-C24</v>
      </c>
      <c r="F25" s="5">
        <f t="shared" ca="1" si="6"/>
        <v>48.844171497632544</v>
      </c>
      <c r="G25" s="5"/>
      <c r="H25" s="5"/>
      <c r="I25" s="5">
        <f t="shared" ca="1" si="2"/>
        <v>0.53909457227326207</v>
      </c>
      <c r="J25" s="5">
        <f t="shared" ca="1" si="2"/>
        <v>0.64660590359195735</v>
      </c>
      <c r="K25" s="1" t="str">
        <f t="shared" ca="1" si="7"/>
        <v>C21-C22</v>
      </c>
      <c r="L25" s="1">
        <f t="shared" ca="1" si="8"/>
        <v>2</v>
      </c>
    </row>
    <row r="26" spans="1:12">
      <c r="A26" s="1" t="s">
        <v>25</v>
      </c>
      <c r="B26" s="25">
        <f t="shared" ca="1" si="3"/>
        <v>310.60643685572893</v>
      </c>
      <c r="C26" s="25">
        <f t="shared" ca="1" si="4"/>
        <v>368.7563951293892</v>
      </c>
      <c r="D26" s="1" t="str">
        <f t="shared" ca="1" si="1"/>
        <v>เข้าระบบ</v>
      </c>
      <c r="E26" s="1" t="str">
        <f t="shared" ca="1" si="5"/>
        <v>C22-C24-C25</v>
      </c>
      <c r="F26" s="5">
        <f t="shared" ca="1" si="6"/>
        <v>58.149958273660275</v>
      </c>
      <c r="G26" s="5"/>
      <c r="H26" s="5"/>
      <c r="I26" s="5">
        <f t="shared" ca="1" si="2"/>
        <v>0.68352879067554095</v>
      </c>
      <c r="J26" s="5">
        <f t="shared" ca="1" si="2"/>
        <v>0.77234307294054294</v>
      </c>
      <c r="K26" s="1" t="str">
        <f t="shared" ca="1" si="7"/>
        <v>C22-C24</v>
      </c>
      <c r="L26" s="1">
        <f t="shared" ca="1" si="8"/>
        <v>2</v>
      </c>
    </row>
    <row r="27" spans="1:12">
      <c r="A27" s="1" t="s">
        <v>26</v>
      </c>
      <c r="B27" s="25">
        <f t="shared" ca="1" si="3"/>
        <v>324.99404754261235</v>
      </c>
      <c r="C27" s="25">
        <f t="shared" ca="1" si="4"/>
        <v>393.06575787036684</v>
      </c>
      <c r="D27" s="1" t="str">
        <f t="shared" ca="1" si="1"/>
        <v>เข้าระบบ</v>
      </c>
      <c r="E27" s="1" t="str">
        <f t="shared" ca="1" si="5"/>
        <v>C24-C25-C26</v>
      </c>
      <c r="F27" s="5">
        <f t="shared" ca="1" si="6"/>
        <v>68.071710327754488</v>
      </c>
      <c r="G27" s="5"/>
      <c r="H27" s="5"/>
      <c r="I27" s="5">
        <f t="shared" ca="1" si="2"/>
        <v>0.87752213737668594</v>
      </c>
      <c r="J27" s="5">
        <f t="shared" ca="1" si="2"/>
        <v>0.93093627409776114</v>
      </c>
      <c r="K27" s="1" t="str">
        <f t="shared" ca="1" si="7"/>
        <v>C24-C25</v>
      </c>
      <c r="L27" s="1">
        <f t="shared" ca="1" si="8"/>
        <v>2</v>
      </c>
    </row>
    <row r="28" spans="1:12">
      <c r="A28" s="1" t="s">
        <v>27</v>
      </c>
      <c r="B28" s="25">
        <f t="shared" ca="1" si="3"/>
        <v>336.03331856490161</v>
      </c>
      <c r="C28" s="25">
        <f t="shared" ca="1" si="4"/>
        <v>393.06575787036684</v>
      </c>
      <c r="D28" s="1" t="str">
        <f t="shared" ca="1" si="1"/>
        <v>ไม่เข้าระบบ</v>
      </c>
      <c r="E28" s="1" t="str">
        <f t="shared" ca="1" si="5"/>
        <v>C24-C25-C26</v>
      </c>
      <c r="F28" s="5" t="str">
        <f t="shared" ca="1" si="6"/>
        <v>-</v>
      </c>
      <c r="G28" s="5"/>
      <c r="H28" s="5"/>
      <c r="I28" s="5">
        <f t="shared" ca="1" si="2"/>
        <v>0.20785420445784553</v>
      </c>
      <c r="J28" s="5">
        <f t="shared" ca="1" si="2"/>
        <v>0.60229126297845159</v>
      </c>
      <c r="K28" s="1" t="str">
        <f t="shared" ca="1" si="7"/>
        <v>C24-C25-C26</v>
      </c>
      <c r="L28" s="1">
        <f t="shared" ca="1" si="8"/>
        <v>8</v>
      </c>
    </row>
    <row r="29" spans="1:12">
      <c r="A29" s="1" t="s">
        <v>28</v>
      </c>
      <c r="B29" s="25">
        <f t="shared" ca="1" si="3"/>
        <v>348.59417295781333</v>
      </c>
      <c r="C29" s="25">
        <f t="shared" ca="1" si="4"/>
        <v>411.41397065646981</v>
      </c>
      <c r="D29" s="1" t="str">
        <f t="shared" ca="1" si="1"/>
        <v>เข้าระบบ</v>
      </c>
      <c r="E29" s="1" t="str">
        <f t="shared" ca="1" si="5"/>
        <v>C25-C26-C28</v>
      </c>
      <c r="F29" s="5">
        <f t="shared" ca="1" si="6"/>
        <v>62.819797698656487</v>
      </c>
      <c r="G29" s="5"/>
      <c r="H29" s="5"/>
      <c r="I29" s="5">
        <f t="shared" ca="1" si="2"/>
        <v>0.51217087858234933</v>
      </c>
      <c r="J29" s="5">
        <f t="shared" ca="1" si="2"/>
        <v>0.33482127861029998</v>
      </c>
      <c r="K29" s="1" t="str">
        <f t="shared" ca="1" si="7"/>
        <v>C25-C26</v>
      </c>
      <c r="L29" s="1">
        <f t="shared" ca="1" si="8"/>
        <v>2</v>
      </c>
    </row>
    <row r="30" spans="1:12">
      <c r="A30" s="1" t="s">
        <v>29</v>
      </c>
      <c r="B30" s="25">
        <f t="shared" ca="1" si="3"/>
        <v>363.11585243355012</v>
      </c>
      <c r="C30" s="25">
        <f t="shared" ca="1" si="4"/>
        <v>411.41397065646981</v>
      </c>
      <c r="D30" s="1" t="str">
        <f t="shared" ca="1" si="1"/>
        <v>ไม่เข้าระบบ</v>
      </c>
      <c r="E30" s="1" t="str">
        <f t="shared" ca="1" si="5"/>
        <v>C25-C26-C28</v>
      </c>
      <c r="F30" s="5" t="str">
        <f t="shared" ca="1" si="6"/>
        <v>-</v>
      </c>
      <c r="G30" s="5"/>
      <c r="H30" s="5"/>
      <c r="I30" s="5">
        <f t="shared" ca="1" si="2"/>
        <v>0.90433589514735346</v>
      </c>
      <c r="J30" s="5">
        <f t="shared" ca="1" si="2"/>
        <v>0.25911102796784391</v>
      </c>
      <c r="K30" s="1" t="str">
        <f t="shared" ca="1" si="7"/>
        <v>C25-C26-C28</v>
      </c>
      <c r="L30" s="1">
        <f t="shared" ca="1" si="8"/>
        <v>8</v>
      </c>
    </row>
    <row r="31" spans="1:12">
      <c r="A31" s="1" t="s">
        <v>31</v>
      </c>
      <c r="B31" s="25">
        <f t="shared" ca="1" si="3"/>
        <v>373.23399150986108</v>
      </c>
      <c r="C31" s="25">
        <f t="shared" ca="1" si="4"/>
        <v>427.40404062677106</v>
      </c>
      <c r="D31" s="1" t="str">
        <f t="shared" ca="1" si="1"/>
        <v>เข้าระบบ</v>
      </c>
      <c r="E31" s="1" t="str">
        <f t="shared" ca="1" si="5"/>
        <v>C26-C28-C30</v>
      </c>
      <c r="F31" s="5">
        <f t="shared" ca="1" si="6"/>
        <v>54.170049116909979</v>
      </c>
      <c r="G31" s="5"/>
      <c r="H31" s="5"/>
      <c r="I31" s="5">
        <f t="shared" ca="1" si="2"/>
        <v>2.362781526219937E-2</v>
      </c>
      <c r="J31" s="5">
        <f t="shared" ca="1" si="2"/>
        <v>9.9006997030123722E-2</v>
      </c>
      <c r="K31" s="1" t="str">
        <f t="shared" ca="1" si="7"/>
        <v>C26-C28</v>
      </c>
      <c r="L31" s="1">
        <f t="shared" ca="1" si="8"/>
        <v>2</v>
      </c>
    </row>
    <row r="32" spans="1:12">
      <c r="A32" s="1" t="s">
        <v>34</v>
      </c>
      <c r="B32" s="25">
        <f t="shared" ca="1" si="3"/>
        <v>385.64150723900366</v>
      </c>
      <c r="C32" s="25">
        <f t="shared" ca="1" si="4"/>
        <v>427.40404062677106</v>
      </c>
      <c r="D32" s="1" t="str">
        <f t="shared" ca="1" si="1"/>
        <v>ไม่เข้าระบบ</v>
      </c>
      <c r="E32" s="1" t="str">
        <f t="shared" ca="1" si="5"/>
        <v>C26-C28-C30</v>
      </c>
      <c r="F32" s="5" t="str">
        <f t="shared" ca="1" si="6"/>
        <v>-</v>
      </c>
      <c r="G32" s="5"/>
      <c r="H32" s="5"/>
      <c r="I32" s="5">
        <f t="shared" ca="1" si="2"/>
        <v>0.48150314582851877</v>
      </c>
      <c r="J32" s="5">
        <f t="shared" ca="1" si="2"/>
        <v>0.57401464818179271</v>
      </c>
      <c r="K32" s="1" t="str">
        <f t="shared" ca="1" si="7"/>
        <v>C26-C28-C30</v>
      </c>
      <c r="L32" s="1">
        <f t="shared" ca="1" si="8"/>
        <v>8</v>
      </c>
    </row>
    <row r="33" spans="1:12">
      <c r="A33" s="1" t="s">
        <v>35</v>
      </c>
      <c r="B33" s="25">
        <f t="shared" ca="1" si="3"/>
        <v>396.57472935781954</v>
      </c>
      <c r="C33" s="25">
        <f t="shared" ca="1" si="4"/>
        <v>443.92859387464995</v>
      </c>
      <c r="D33" s="1" t="str">
        <f t="shared" ca="1" si="1"/>
        <v>เข้าระบบ</v>
      </c>
      <c r="E33" s="1" t="str">
        <f t="shared" ca="1" si="5"/>
        <v>C28-C30-C32</v>
      </c>
      <c r="F33" s="5">
        <f t="shared" ca="1" si="6"/>
        <v>47.353864516830413</v>
      </c>
      <c r="G33" s="5"/>
      <c r="H33" s="5"/>
      <c r="I33" s="5">
        <f t="shared" ca="1" si="2"/>
        <v>0.18664442376317147</v>
      </c>
      <c r="J33" s="5">
        <f t="shared" ca="1" si="2"/>
        <v>0.15245532478789126</v>
      </c>
      <c r="K33" s="1" t="str">
        <f t="shared" ca="1" si="7"/>
        <v>C28-C30</v>
      </c>
      <c r="L33" s="1">
        <f t="shared" ca="1" si="8"/>
        <v>2</v>
      </c>
    </row>
    <row r="34" spans="1:12">
      <c r="A34" s="1" t="s">
        <v>36</v>
      </c>
      <c r="B34" s="25">
        <f t="shared" ca="1" si="3"/>
        <v>410.59655064687172</v>
      </c>
      <c r="C34" s="25">
        <f t="shared" ca="1" si="4"/>
        <v>443.92859387464995</v>
      </c>
      <c r="D34" s="1" t="str">
        <f t="shared" ca="1" si="1"/>
        <v>ไม่เข้าระบบ</v>
      </c>
      <c r="E34" s="1" t="str">
        <f t="shared" ca="1" si="5"/>
        <v>C28-C30-C32</v>
      </c>
      <c r="F34" s="5" t="str">
        <f t="shared" ca="1" si="6"/>
        <v>-</v>
      </c>
      <c r="G34" s="5"/>
      <c r="H34" s="5"/>
      <c r="I34" s="5">
        <f t="shared" ca="1" si="2"/>
        <v>0.80436425781043264</v>
      </c>
      <c r="J34" s="5">
        <f t="shared" ca="1" si="2"/>
        <v>0.67158692580386625</v>
      </c>
      <c r="K34" s="1" t="str">
        <f t="shared" ca="1" si="7"/>
        <v>C28-C30-C32</v>
      </c>
      <c r="L34" s="1">
        <f t="shared" ca="1" si="8"/>
        <v>8</v>
      </c>
    </row>
    <row r="35" spans="1:12">
      <c r="A35" s="1" t="s">
        <v>37</v>
      </c>
      <c r="B35" s="25">
        <f t="shared" ca="1" si="3"/>
        <v>424.81307121621973</v>
      </c>
      <c r="C35" s="25">
        <f t="shared" ca="1" si="4"/>
        <v>463.76623692157955</v>
      </c>
      <c r="D35" s="1" t="str">
        <f t="shared" ca="1" si="1"/>
        <v>เข้าระบบ</v>
      </c>
      <c r="E35" s="1" t="str">
        <f t="shared" ca="1" si="5"/>
        <v>C30-C32-C34</v>
      </c>
      <c r="F35" s="5">
        <f t="shared" ca="1" si="6"/>
        <v>38.953165705359822</v>
      </c>
      <c r="G35" s="5"/>
      <c r="H35" s="5"/>
      <c r="I35" s="5">
        <f t="shared" ca="1" si="2"/>
        <v>0.84330411386960247</v>
      </c>
      <c r="J35" s="5">
        <f t="shared" ca="1" si="2"/>
        <v>0.48376430469295872</v>
      </c>
      <c r="K35" s="1" t="str">
        <f t="shared" ca="1" si="7"/>
        <v>C30-C32</v>
      </c>
      <c r="L35" s="1">
        <f t="shared" ca="1" si="8"/>
        <v>2</v>
      </c>
    </row>
    <row r="36" spans="1:12">
      <c r="A36" s="1" t="s">
        <v>38</v>
      </c>
      <c r="B36" s="25">
        <f t="shared" ca="1" si="3"/>
        <v>438.74328783315508</v>
      </c>
      <c r="C36" s="25">
        <f t="shared" ca="1" si="4"/>
        <v>484.37091111738067</v>
      </c>
      <c r="D36" s="1" t="str">
        <f t="shared" ca="1" si="1"/>
        <v>เข้าระบบ</v>
      </c>
      <c r="E36" s="1" t="str">
        <f t="shared" ca="1" si="5"/>
        <v>C32-C34-C35</v>
      </c>
      <c r="F36" s="5">
        <f t="shared" ca="1" si="6"/>
        <v>45.627623284225592</v>
      </c>
      <c r="G36" s="5"/>
      <c r="H36" s="5"/>
      <c r="I36" s="5">
        <f t="shared" ca="1" si="2"/>
        <v>0.78604332338706606</v>
      </c>
      <c r="J36" s="5">
        <f t="shared" ca="1" si="2"/>
        <v>0.56046741958011292</v>
      </c>
      <c r="K36" s="1" t="str">
        <f t="shared" ca="1" si="7"/>
        <v>C32-C34</v>
      </c>
      <c r="L36" s="1">
        <f t="shared" ca="1" si="8"/>
        <v>2</v>
      </c>
    </row>
    <row r="37" spans="1:12">
      <c r="A37" s="1" t="s">
        <v>39</v>
      </c>
      <c r="B37" s="25">
        <f t="shared" ca="1" si="3"/>
        <v>453.23281662936165</v>
      </c>
      <c r="C37" s="25">
        <f t="shared" ca="1" si="4"/>
        <v>501.42734296137763</v>
      </c>
      <c r="D37" s="1" t="str">
        <f t="shared" ca="1" si="1"/>
        <v>เข้าระบบ</v>
      </c>
      <c r="E37" s="1" t="str">
        <f t="shared" ca="1" si="5"/>
        <v>C34-C35-C36</v>
      </c>
      <c r="F37" s="5">
        <f t="shared" ca="1" si="6"/>
        <v>48.194526332015982</v>
      </c>
      <c r="G37" s="5"/>
      <c r="H37" s="5"/>
      <c r="I37" s="5">
        <f t="shared" ca="1" si="2"/>
        <v>0.89790575924130911</v>
      </c>
      <c r="J37" s="5">
        <f t="shared" ca="1" si="2"/>
        <v>0.2056431843996942</v>
      </c>
      <c r="K37" s="1" t="str">
        <f t="shared" ca="1" si="7"/>
        <v>C34-C35</v>
      </c>
      <c r="L37" s="1">
        <f t="shared" ca="1" si="8"/>
        <v>2</v>
      </c>
    </row>
    <row r="38" spans="1:12">
      <c r="A38" s="1" t="s">
        <v>40</v>
      </c>
      <c r="B38" s="25">
        <f t="shared" ca="1" si="3"/>
        <v>464.70402632806048</v>
      </c>
      <c r="C38" s="25">
        <f t="shared" ca="1" si="4"/>
        <v>519.59255469868583</v>
      </c>
      <c r="D38" s="1" t="str">
        <f t="shared" ca="1" si="1"/>
        <v>เข้าระบบ</v>
      </c>
      <c r="E38" s="1" t="str">
        <f t="shared" ca="1" si="5"/>
        <v>C35-C36-C37</v>
      </c>
      <c r="F38" s="5">
        <f t="shared" ca="1" si="6"/>
        <v>54.888528370625352</v>
      </c>
      <c r="G38" s="5"/>
      <c r="H38" s="5"/>
      <c r="I38" s="5">
        <f t="shared" ca="1" si="2"/>
        <v>0.29424193973976731</v>
      </c>
      <c r="J38" s="5">
        <f t="shared" ca="1" si="2"/>
        <v>0.31652117373081801</v>
      </c>
      <c r="K38" s="1" t="str">
        <f t="shared" ca="1" si="7"/>
        <v>C35-C36</v>
      </c>
      <c r="L38" s="1">
        <f t="shared" ca="1" si="8"/>
        <v>2</v>
      </c>
    </row>
    <row r="39" spans="1:12">
      <c r="A39" s="1" t="s">
        <v>41</v>
      </c>
      <c r="B39" s="25">
        <f t="shared" ca="1" si="3"/>
        <v>477.94423857304554</v>
      </c>
      <c r="C39" s="25">
        <f t="shared" ca="1" si="4"/>
        <v>519.59255469868583</v>
      </c>
      <c r="D39" s="1" t="str">
        <f t="shared" ca="1" si="1"/>
        <v>ไม่เข้าระบบ</v>
      </c>
      <c r="E39" s="1" t="str">
        <f t="shared" ca="1" si="5"/>
        <v>C35-C36-C37</v>
      </c>
      <c r="F39" s="5" t="str">
        <f t="shared" ca="1" si="6"/>
        <v>-</v>
      </c>
      <c r="G39" s="5"/>
      <c r="H39" s="5"/>
      <c r="I39" s="5">
        <f t="shared" ca="1" si="2"/>
        <v>0.64804244899701691</v>
      </c>
      <c r="J39" s="5">
        <f t="shared" ca="1" si="2"/>
        <v>0.10305177389741327</v>
      </c>
      <c r="K39" s="1" t="str">
        <f t="shared" ca="1" si="7"/>
        <v>C35-C36-C37</v>
      </c>
      <c r="L39" s="1">
        <f t="shared" ca="1" si="8"/>
        <v>8</v>
      </c>
    </row>
    <row r="40" spans="1:12">
      <c r="A40" s="1" t="s">
        <v>42</v>
      </c>
      <c r="B40" s="25">
        <f t="shared" ca="1" si="3"/>
        <v>488.68215515665946</v>
      </c>
      <c r="C40" s="25">
        <f t="shared" ca="1" si="4"/>
        <v>538.54170206288507</v>
      </c>
      <c r="D40" s="1" t="str">
        <f t="shared" ca="1" si="1"/>
        <v>เข้าระบบ</v>
      </c>
      <c r="E40" s="1" t="str">
        <f t="shared" ca="1" si="5"/>
        <v>C36-C37-C39</v>
      </c>
      <c r="F40" s="5">
        <f t="shared" ca="1" si="6"/>
        <v>49.859546906225603</v>
      </c>
      <c r="G40" s="5"/>
      <c r="H40" s="5"/>
      <c r="I40" s="5">
        <f t="shared" ca="1" si="2"/>
        <v>0.1475833167227798</v>
      </c>
      <c r="J40" s="5">
        <f t="shared" ca="1" si="2"/>
        <v>0.3949147364199288</v>
      </c>
      <c r="K40" s="1" t="str">
        <f t="shared" ca="1" si="7"/>
        <v>C36-C37</v>
      </c>
      <c r="L40" s="1">
        <f t="shared" ca="1" si="8"/>
        <v>2</v>
      </c>
    </row>
    <row r="41" spans="1:12">
      <c r="A41" s="1" t="s">
        <v>43</v>
      </c>
      <c r="B41" s="25">
        <f t="shared" ca="1" si="3"/>
        <v>500.27480553786739</v>
      </c>
      <c r="C41" s="25">
        <f t="shared" ca="1" si="4"/>
        <v>538.54170206288507</v>
      </c>
      <c r="D41" s="1" t="str">
        <f t="shared" ca="1" si="1"/>
        <v>ไม่เข้าระบบ</v>
      </c>
      <c r="E41" s="1" t="str">
        <f t="shared" ca="1" si="5"/>
        <v>C36-C37-C39</v>
      </c>
      <c r="F41" s="5" t="str">
        <f t="shared" ca="1" si="6"/>
        <v>-</v>
      </c>
      <c r="G41" s="5"/>
      <c r="H41" s="5"/>
      <c r="I41" s="5">
        <f t="shared" ca="1" si="2"/>
        <v>0.3185300762415828</v>
      </c>
      <c r="J41" s="5">
        <f t="shared" ca="1" si="2"/>
        <v>0.83057223122070045</v>
      </c>
      <c r="K41" s="1" t="str">
        <f t="shared" ca="1" si="7"/>
        <v>C36-C37-C39</v>
      </c>
      <c r="L41" s="1">
        <f t="shared" ca="1" si="8"/>
        <v>8</v>
      </c>
    </row>
    <row r="42" spans="1:12">
      <c r="A42" s="1" t="s">
        <v>44</v>
      </c>
      <c r="B42" s="25">
        <f t="shared" ca="1" si="3"/>
        <v>512.76687790421784</v>
      </c>
      <c r="C42" s="25">
        <f t="shared" ca="1" si="4"/>
        <v>560.76389068596541</v>
      </c>
      <c r="D42" s="1" t="str">
        <f t="shared" ca="1" si="1"/>
        <v>เข้าระบบ</v>
      </c>
      <c r="E42" s="1" t="str">
        <f t="shared" ca="1" si="5"/>
        <v>C37-C39-C41</v>
      </c>
      <c r="F42" s="5">
        <f t="shared" ca="1" si="6"/>
        <v>47.997012781747571</v>
      </c>
      <c r="G42" s="5"/>
      <c r="H42" s="5"/>
      <c r="I42" s="5">
        <f t="shared" ca="1" si="2"/>
        <v>0.49841447327009192</v>
      </c>
      <c r="J42" s="5">
        <f t="shared" ca="1" si="2"/>
        <v>0.72221886230803944</v>
      </c>
      <c r="K42" s="1" t="str">
        <f t="shared" ca="1" si="7"/>
        <v>C37-C39</v>
      </c>
      <c r="L42" s="1">
        <f t="shared" ca="1" si="8"/>
        <v>2</v>
      </c>
    </row>
    <row r="43" spans="1:12">
      <c r="A43" s="1" t="s">
        <v>45</v>
      </c>
      <c r="B43" s="25">
        <f t="shared" ca="1" si="3"/>
        <v>523.3930247719652</v>
      </c>
      <c r="C43" s="25">
        <f t="shared" ca="1" si="4"/>
        <v>585.56405243287315</v>
      </c>
      <c r="D43" s="1" t="str">
        <f t="shared" ca="1" si="1"/>
        <v>เข้าระบบ</v>
      </c>
      <c r="E43" s="1" t="str">
        <f t="shared" ca="1" si="5"/>
        <v>C39-C41-C42</v>
      </c>
      <c r="F43" s="5">
        <f t="shared" ca="1" si="6"/>
        <v>62.171027660907953</v>
      </c>
      <c r="G43" s="5"/>
      <c r="H43" s="5"/>
      <c r="I43" s="5">
        <f t="shared" ca="1" si="2"/>
        <v>0.1252293735494705</v>
      </c>
      <c r="J43" s="5">
        <f t="shared" ca="1" si="2"/>
        <v>0.98001617469077473</v>
      </c>
      <c r="K43" s="1" t="str">
        <f t="shared" ca="1" si="7"/>
        <v>C39-C41</v>
      </c>
      <c r="L43" s="1">
        <f t="shared" ca="1" si="8"/>
        <v>2</v>
      </c>
    </row>
    <row r="44" spans="1:12">
      <c r="A44" s="1" t="s">
        <v>46</v>
      </c>
      <c r="B44" s="25">
        <f t="shared" ca="1" si="3"/>
        <v>534.42616180035043</v>
      </c>
      <c r="C44" s="25">
        <f t="shared" ca="1" si="4"/>
        <v>585.56405243287315</v>
      </c>
      <c r="D44" s="1" t="str">
        <f t="shared" ca="1" si="1"/>
        <v>ไม่เข้าระบบ</v>
      </c>
      <c r="E44" s="1" t="str">
        <f t="shared" ca="1" si="5"/>
        <v>C39-C41-C42</v>
      </c>
      <c r="F44" s="5" t="str">
        <f t="shared" ca="1" si="6"/>
        <v>-</v>
      </c>
      <c r="G44" s="5"/>
      <c r="H44" s="5"/>
      <c r="I44" s="5">
        <f t="shared" ca="1" si="2"/>
        <v>0.20662740567704141</v>
      </c>
      <c r="J44" s="5">
        <f t="shared" ca="1" si="2"/>
        <v>0.91773419626287445</v>
      </c>
      <c r="K44" s="1" t="str">
        <f t="shared" ca="1" si="7"/>
        <v>C39-C41-C42</v>
      </c>
      <c r="L44" s="1">
        <f t="shared" ca="1" si="8"/>
        <v>8</v>
      </c>
    </row>
    <row r="45" spans="1:12">
      <c r="A45" s="1" t="s">
        <v>47</v>
      </c>
      <c r="B45" s="25">
        <f t="shared" ca="1" si="3"/>
        <v>544.81746060369358</v>
      </c>
      <c r="C45" s="25">
        <f t="shared" ca="1" si="4"/>
        <v>607.57126015432527</v>
      </c>
      <c r="D45" s="1" t="str">
        <f t="shared" ca="1" si="1"/>
        <v>เข้าระบบ</v>
      </c>
      <c r="E45" s="1" t="str">
        <f t="shared" ca="1" si="5"/>
        <v>C41-C42-C44</v>
      </c>
      <c r="F45" s="5">
        <f t="shared" ca="1" si="6"/>
        <v>62.753799550631697</v>
      </c>
      <c r="G45" s="5"/>
      <c r="H45" s="5"/>
      <c r="I45" s="5">
        <f t="shared" ca="1" si="2"/>
        <v>7.8259760668619727E-2</v>
      </c>
      <c r="J45" s="5">
        <f t="shared" ca="1" si="2"/>
        <v>0.70072077214520623</v>
      </c>
      <c r="K45" s="1" t="str">
        <f t="shared" ca="1" si="7"/>
        <v>C41-C42</v>
      </c>
      <c r="L45" s="1">
        <f t="shared" ca="1" si="8"/>
        <v>2</v>
      </c>
    </row>
    <row r="46" spans="1:12">
      <c r="A46" s="1" t="s">
        <v>48</v>
      </c>
      <c r="B46" s="25">
        <f t="shared" ca="1" si="3"/>
        <v>559.35296597542651</v>
      </c>
      <c r="C46" s="25">
        <f t="shared" ca="1" si="4"/>
        <v>607.57126015432527</v>
      </c>
      <c r="D46" s="1" t="str">
        <f t="shared" ca="1" si="1"/>
        <v>ไม่เข้าระบบ</v>
      </c>
      <c r="E46" s="1" t="str">
        <f t="shared" ca="1" si="5"/>
        <v>C41-C42-C44</v>
      </c>
      <c r="F46" s="5" t="str">
        <f t="shared" ca="1" si="6"/>
        <v>-</v>
      </c>
      <c r="G46" s="5"/>
      <c r="H46" s="5"/>
      <c r="I46" s="5">
        <f t="shared" ca="1" si="2"/>
        <v>0.90710107434659526</v>
      </c>
      <c r="J46" s="5">
        <f t="shared" ca="1" si="2"/>
        <v>2.9287726958966864E-2</v>
      </c>
      <c r="K46" s="1" t="str">
        <f t="shared" ca="1" si="7"/>
        <v>C41-C42-C44</v>
      </c>
      <c r="L46" s="1">
        <f t="shared" ca="1" si="8"/>
        <v>8</v>
      </c>
    </row>
    <row r="47" spans="1:12">
      <c r="A47" s="1" t="s">
        <v>49</v>
      </c>
      <c r="B47" s="25">
        <f t="shared" ca="1" si="3"/>
        <v>569.40694563625652</v>
      </c>
      <c r="C47" s="25">
        <f t="shared" ca="1" si="4"/>
        <v>631.56943699996168</v>
      </c>
      <c r="D47" s="1" t="str">
        <f t="shared" ca="1" si="1"/>
        <v>เข้าระบบ</v>
      </c>
      <c r="E47" s="1" t="str">
        <f t="shared" ca="1" si="5"/>
        <v>C42-C44-C46</v>
      </c>
      <c r="F47" s="5">
        <f t="shared" ca="1" si="6"/>
        <v>62.162491363705158</v>
      </c>
      <c r="G47" s="5"/>
      <c r="H47" s="5"/>
      <c r="I47" s="5">
        <f t="shared" ca="1" si="2"/>
        <v>1.0795932166004274E-2</v>
      </c>
      <c r="J47" s="5">
        <f t="shared" ca="1" si="2"/>
        <v>0.89981768456364453</v>
      </c>
      <c r="K47" s="1" t="str">
        <f t="shared" ca="1" si="7"/>
        <v>C42-C44</v>
      </c>
      <c r="L47" s="1">
        <f t="shared" ca="1" si="8"/>
        <v>2</v>
      </c>
    </row>
    <row r="48" spans="1:12">
      <c r="A48" s="1" t="s">
        <v>50</v>
      </c>
      <c r="B48" s="25">
        <f t="shared" ca="1" si="3"/>
        <v>580.78980899799308</v>
      </c>
      <c r="C48" s="25">
        <f t="shared" ca="1" si="4"/>
        <v>631.56943699996168</v>
      </c>
      <c r="D48" s="1" t="str">
        <f t="shared" ca="1" si="1"/>
        <v>ไม่เข้าระบบ</v>
      </c>
      <c r="E48" s="1" t="str">
        <f t="shared" ca="1" si="5"/>
        <v>C42-C44-C46</v>
      </c>
      <c r="F48" s="5" t="str">
        <f t="shared" ca="1" si="6"/>
        <v>-</v>
      </c>
      <c r="G48" s="5"/>
      <c r="H48" s="5"/>
      <c r="I48" s="5">
        <f t="shared" ca="1" si="2"/>
        <v>0.27657267234730165</v>
      </c>
      <c r="J48" s="5">
        <f t="shared" ca="1" si="2"/>
        <v>0.64136739384794006</v>
      </c>
      <c r="K48" s="1" t="str">
        <f t="shared" ca="1" si="7"/>
        <v>C42-C44-C46</v>
      </c>
      <c r="L48" s="1">
        <f t="shared" ca="1" si="8"/>
        <v>8</v>
      </c>
    </row>
    <row r="49" spans="1:12">
      <c r="A49" s="1" t="s">
        <v>51</v>
      </c>
      <c r="B49" s="25">
        <f t="shared" ca="1" si="3"/>
        <v>592.37095288379726</v>
      </c>
      <c r="C49" s="25">
        <f t="shared" ca="1" si="4"/>
        <v>647.96866578678851</v>
      </c>
      <c r="D49" s="1" t="str">
        <f t="shared" ca="1" si="1"/>
        <v>เข้าระบบ</v>
      </c>
      <c r="E49" s="1" t="str">
        <f t="shared" ca="1" si="5"/>
        <v>C44-C46-C48</v>
      </c>
      <c r="F49" s="5">
        <f t="shared" ca="1" si="6"/>
        <v>55.597712902991248</v>
      </c>
      <c r="G49" s="5"/>
      <c r="H49" s="5"/>
      <c r="I49" s="5">
        <f t="shared" ca="1" si="2"/>
        <v>0.31622877716083631</v>
      </c>
      <c r="J49" s="5">
        <f t="shared" ca="1" si="2"/>
        <v>0.13992287868268249</v>
      </c>
      <c r="K49" s="1" t="str">
        <f t="shared" ca="1" si="7"/>
        <v>C44-C46</v>
      </c>
      <c r="L49" s="1">
        <f t="shared" ca="1" si="8"/>
        <v>2</v>
      </c>
    </row>
    <row r="50" spans="1:12">
      <c r="A50" s="1" t="s">
        <v>52</v>
      </c>
      <c r="B50" s="25">
        <f t="shared" ca="1" si="3"/>
        <v>606.63957606461713</v>
      </c>
      <c r="C50" s="25">
        <f t="shared" ca="1" si="4"/>
        <v>647.96866578678851</v>
      </c>
      <c r="D50" s="1" t="str">
        <f t="shared" ca="1" si="1"/>
        <v>ไม่เข้าระบบ</v>
      </c>
      <c r="E50" s="1" t="str">
        <f t="shared" ca="1" si="5"/>
        <v>C44-C46-C48</v>
      </c>
      <c r="F50" s="5" t="str">
        <f t="shared" ca="1" si="6"/>
        <v>-</v>
      </c>
      <c r="G50" s="5"/>
      <c r="H50" s="5"/>
      <c r="I50" s="5">
        <f t="shared" ca="1" si="2"/>
        <v>0.85372463616396521</v>
      </c>
      <c r="J50" s="5">
        <f t="shared" ca="1" si="2"/>
        <v>4.5405245857131238E-2</v>
      </c>
      <c r="K50" s="1" t="str">
        <f t="shared" ca="1" si="7"/>
        <v>C44-C46-C48</v>
      </c>
      <c r="L50" s="1">
        <f t="shared" ca="1" si="8"/>
        <v>8</v>
      </c>
    </row>
    <row r="51" spans="1:12">
      <c r="A51" s="1" t="s">
        <v>53</v>
      </c>
      <c r="B51" s="25">
        <f t="shared" ca="1" si="3"/>
        <v>620.02085184072962</v>
      </c>
      <c r="C51" s="25">
        <f t="shared" ca="1" si="4"/>
        <v>669.79901073633653</v>
      </c>
      <c r="D51" s="1" t="str">
        <f t="shared" ca="1" si="1"/>
        <v>เข้าระบบ</v>
      </c>
      <c r="E51" s="1" t="str">
        <f t="shared" ca="1" si="5"/>
        <v>C46-C48-C50</v>
      </c>
      <c r="F51" s="5">
        <f t="shared" ca="1" si="6"/>
        <v>49.778158895606907</v>
      </c>
      <c r="G51" s="5"/>
      <c r="H51" s="5"/>
      <c r="I51" s="5">
        <f t="shared" ca="1" si="2"/>
        <v>0.6762551552225029</v>
      </c>
      <c r="J51" s="5">
        <f t="shared" ca="1" si="2"/>
        <v>0.68303449495480528</v>
      </c>
      <c r="K51" s="1" t="str">
        <f t="shared" ca="1" si="7"/>
        <v>C46-C48</v>
      </c>
      <c r="L51" s="1">
        <f t="shared" ca="1" si="8"/>
        <v>2</v>
      </c>
    </row>
    <row r="52" spans="1:12">
      <c r="A52" s="1" t="s">
        <v>54</v>
      </c>
      <c r="B52" s="25">
        <f t="shared" ca="1" si="3"/>
        <v>630.26107115297407</v>
      </c>
      <c r="C52" s="25">
        <f t="shared" ca="1" si="4"/>
        <v>669.79901073633653</v>
      </c>
      <c r="D52" s="1" t="str">
        <f t="shared" ca="1" si="1"/>
        <v>ไม่เข้าระบบ</v>
      </c>
      <c r="E52" s="1" t="str">
        <f t="shared" ca="1" si="5"/>
        <v>C46-C48-C50</v>
      </c>
      <c r="F52" s="5" t="str">
        <f t="shared" ca="1" si="6"/>
        <v>-</v>
      </c>
      <c r="G52" s="5"/>
      <c r="H52" s="5"/>
      <c r="I52" s="5">
        <f t="shared" ca="1" si="2"/>
        <v>4.8043862448884811E-2</v>
      </c>
      <c r="J52" s="5">
        <f t="shared" ca="1" si="2"/>
        <v>0.86580738513434552</v>
      </c>
      <c r="K52" s="1" t="str">
        <f t="shared" ca="1" si="7"/>
        <v>C46-C48-C50</v>
      </c>
      <c r="L52" s="1">
        <f t="shared" ca="1" si="8"/>
        <v>8</v>
      </c>
    </row>
    <row r="53" spans="1:12">
      <c r="A53" s="1" t="s">
        <v>55</v>
      </c>
      <c r="B53" s="25">
        <f t="shared" ca="1" si="3"/>
        <v>641.86998519227211</v>
      </c>
      <c r="C53" s="25">
        <f t="shared" ca="1" si="4"/>
        <v>689.98881650884505</v>
      </c>
      <c r="D53" s="1" t="str">
        <f t="shared" ca="1" si="1"/>
        <v>เข้าระบบ</v>
      </c>
      <c r="E53" s="1" t="str">
        <f t="shared" ca="1" si="5"/>
        <v>C48-C50-C52</v>
      </c>
      <c r="F53" s="5">
        <f t="shared" ca="1" si="6"/>
        <v>48.118831316572937</v>
      </c>
      <c r="G53" s="5"/>
      <c r="H53" s="5"/>
      <c r="I53" s="5">
        <f t="shared" ca="1" si="2"/>
        <v>0.321782807859603</v>
      </c>
      <c r="J53" s="5">
        <f t="shared" ca="1" si="2"/>
        <v>0.51898057725084801</v>
      </c>
      <c r="K53" s="1" t="str">
        <f t="shared" ca="1" si="7"/>
        <v>C48-C50</v>
      </c>
      <c r="L53" s="1">
        <f t="shared" ca="1" si="8"/>
        <v>2</v>
      </c>
    </row>
    <row r="54" spans="1:12">
      <c r="A54" s="1" t="s">
        <v>56</v>
      </c>
      <c r="B54" s="25">
        <f t="shared" ca="1" si="3"/>
        <v>656.35895614653066</v>
      </c>
      <c r="C54" s="25">
        <f t="shared" ca="1" si="4"/>
        <v>714.07257466545786</v>
      </c>
      <c r="D54" s="1" t="str">
        <f t="shared" ca="1" si="1"/>
        <v>เข้าระบบ</v>
      </c>
      <c r="E54" s="1" t="str">
        <f t="shared" ca="1" si="5"/>
        <v>C50-C52-C53</v>
      </c>
      <c r="F54" s="5">
        <f t="shared" ca="1" si="6"/>
        <v>57.713618518927206</v>
      </c>
      <c r="G54" s="5"/>
      <c r="H54" s="5"/>
      <c r="I54" s="5">
        <f t="shared" ca="1" si="2"/>
        <v>0.89779419085170176</v>
      </c>
      <c r="J54" s="5">
        <f t="shared" ca="1" si="2"/>
        <v>0.90837581566127712</v>
      </c>
      <c r="K54" s="1" t="str">
        <f t="shared" ca="1" si="7"/>
        <v>C50-C52</v>
      </c>
      <c r="L54" s="1">
        <f t="shared" ca="1" si="8"/>
        <v>2</v>
      </c>
    </row>
    <row r="55" spans="1:12">
      <c r="A55" s="1" t="s">
        <v>57</v>
      </c>
      <c r="B55" s="25">
        <f t="shared" ca="1" si="3"/>
        <v>670.14356964584056</v>
      </c>
      <c r="C55" s="25">
        <f t="shared" ca="1" si="4"/>
        <v>733.67385530106321</v>
      </c>
      <c r="D55" s="1" t="str">
        <f t="shared" ca="1" si="1"/>
        <v>เข้าระบบ</v>
      </c>
      <c r="E55" s="1" t="str">
        <f t="shared" ca="1" si="5"/>
        <v>C52-C53-C54</v>
      </c>
      <c r="F55" s="5">
        <f t="shared" ca="1" si="6"/>
        <v>63.530285655222656</v>
      </c>
      <c r="G55" s="5"/>
      <c r="H55" s="5"/>
      <c r="I55" s="5">
        <f t="shared" ca="1" si="2"/>
        <v>0.75692269986197824</v>
      </c>
      <c r="J55" s="5">
        <f t="shared" ca="1" si="2"/>
        <v>0.46012806356053559</v>
      </c>
      <c r="K55" s="1" t="str">
        <f t="shared" ca="1" si="7"/>
        <v>C52-C53</v>
      </c>
      <c r="L55" s="1">
        <f t="shared" ca="1" si="8"/>
        <v>2</v>
      </c>
    </row>
    <row r="56" spans="1:12">
      <c r="A56" s="1" t="s">
        <v>58</v>
      </c>
      <c r="B56" s="25">
        <f t="shared" ca="1" si="3"/>
        <v>684.55609464901988</v>
      </c>
      <c r="C56" s="25">
        <f t="shared" ca="1" si="4"/>
        <v>733.67385530106321</v>
      </c>
      <c r="D56" s="1" t="str">
        <f t="shared" ca="1" si="1"/>
        <v>ไม่เข้าระบบ</v>
      </c>
      <c r="E56" s="1" t="str">
        <f t="shared" ca="1" si="5"/>
        <v>C52-C53-C54</v>
      </c>
      <c r="F56" s="5" t="str">
        <f t="shared" ca="1" si="6"/>
        <v>-</v>
      </c>
      <c r="G56" s="5"/>
      <c r="H56" s="5"/>
      <c r="I56" s="5">
        <f t="shared" ca="1" si="2"/>
        <v>0.8825050006358639</v>
      </c>
      <c r="J56" s="5">
        <f t="shared" ca="1" si="2"/>
        <v>0.28086758636658749</v>
      </c>
      <c r="K56" s="1" t="str">
        <f t="shared" ca="1" si="7"/>
        <v>C52-C53-C54</v>
      </c>
      <c r="L56" s="1">
        <f t="shared" ca="1" si="8"/>
        <v>8</v>
      </c>
    </row>
    <row r="57" spans="1:12">
      <c r="A57" s="1" t="s">
        <v>59</v>
      </c>
      <c r="B57" s="25">
        <f t="shared" ca="1" si="3"/>
        <v>694.73731282906192</v>
      </c>
      <c r="C57" s="25">
        <f t="shared" ca="1" si="4"/>
        <v>751.28114336423323</v>
      </c>
      <c r="D57" s="1" t="str">
        <f t="shared" ca="1" si="1"/>
        <v>เข้าระบบ</v>
      </c>
      <c r="E57" s="1" t="str">
        <f t="shared" ca="1" si="5"/>
        <v>C53-C54-C56</v>
      </c>
      <c r="F57" s="5">
        <f t="shared" ca="1" si="6"/>
        <v>56.54383053517131</v>
      </c>
      <c r="G57" s="5"/>
      <c r="H57" s="5"/>
      <c r="I57" s="5">
        <f t="shared" ca="1" si="2"/>
        <v>3.6243636008407076E-2</v>
      </c>
      <c r="J57" s="5">
        <f t="shared" ca="1" si="2"/>
        <v>0.26072880631700279</v>
      </c>
      <c r="K57" s="1" t="str">
        <f t="shared" ca="1" si="7"/>
        <v>C53-C54</v>
      </c>
      <c r="L57" s="1">
        <f t="shared" ca="1" si="8"/>
        <v>2</v>
      </c>
    </row>
    <row r="58" spans="1:12">
      <c r="A58" s="1" t="s">
        <v>60</v>
      </c>
      <c r="B58" s="25">
        <f t="shared" ca="1" si="3"/>
        <v>709.16651984542034</v>
      </c>
      <c r="C58" s="25">
        <f t="shared" ca="1" si="4"/>
        <v>751.28114336423323</v>
      </c>
      <c r="D58" s="1" t="str">
        <f t="shared" ca="1" si="1"/>
        <v>ไม่เข้าระบบ</v>
      </c>
      <c r="E58" s="1" t="str">
        <f t="shared" ca="1" si="5"/>
        <v>C53-C54-C56</v>
      </c>
      <c r="F58" s="5" t="str">
        <f t="shared" ca="1" si="6"/>
        <v>-</v>
      </c>
      <c r="G58" s="5"/>
      <c r="H58" s="5"/>
      <c r="I58" s="5">
        <f t="shared" ca="1" si="2"/>
        <v>0.88584140327167837</v>
      </c>
      <c r="J58" s="5">
        <f t="shared" ca="1" si="2"/>
        <v>0.220828926663176</v>
      </c>
      <c r="K58" s="1" t="str">
        <f t="shared" ca="1" si="7"/>
        <v>C53-C54-C56</v>
      </c>
      <c r="L58" s="1">
        <f t="shared" ca="1" si="8"/>
        <v>8</v>
      </c>
    </row>
    <row r="59" spans="1:12">
      <c r="A59" s="1" t="s">
        <v>61</v>
      </c>
      <c r="B59" s="25">
        <f t="shared" ca="1" si="3"/>
        <v>723.56248507039493</v>
      </c>
      <c r="C59" s="25">
        <f t="shared" ca="1" si="4"/>
        <v>772.18838719502378</v>
      </c>
      <c r="D59" s="1" t="str">
        <f t="shared" ca="1" si="1"/>
        <v>เข้าระบบ</v>
      </c>
      <c r="E59" s="1" t="str">
        <f t="shared" ca="1" si="5"/>
        <v>C54-C56-C58</v>
      </c>
      <c r="F59" s="5">
        <f t="shared" ca="1" si="6"/>
        <v>48.625902124628851</v>
      </c>
      <c r="G59" s="5"/>
      <c r="H59" s="5"/>
      <c r="I59" s="5">
        <f t="shared" ca="1" si="2"/>
        <v>0.87919304499492879</v>
      </c>
      <c r="J59" s="5">
        <f t="shared" ca="1" si="2"/>
        <v>0.59072438307905717</v>
      </c>
      <c r="K59" s="1" t="str">
        <f t="shared" ca="1" si="7"/>
        <v>C54-C56</v>
      </c>
      <c r="L59" s="1">
        <f t="shared" ca="1" si="8"/>
        <v>2</v>
      </c>
    </row>
    <row r="60" spans="1:12">
      <c r="A60" s="1" t="s">
        <v>62</v>
      </c>
      <c r="B60" s="25">
        <f t="shared" ca="1" si="3"/>
        <v>737.08949756238462</v>
      </c>
      <c r="C60" s="25">
        <f t="shared" ca="1" si="4"/>
        <v>794.70041916040475</v>
      </c>
      <c r="D60" s="1" t="str">
        <f t="shared" ca="1" si="1"/>
        <v>เข้าระบบ</v>
      </c>
      <c r="E60" s="1" t="str">
        <f t="shared" ca="1" si="5"/>
        <v>C56-C58-C59</v>
      </c>
      <c r="F60" s="5">
        <f t="shared" ca="1" si="6"/>
        <v>57.610921598020127</v>
      </c>
      <c r="G60" s="5"/>
      <c r="H60" s="5"/>
      <c r="I60" s="5">
        <f t="shared" ca="1" si="2"/>
        <v>0.70540249839793057</v>
      </c>
      <c r="J60" s="5">
        <f t="shared" ca="1" si="2"/>
        <v>0.75120319653809609</v>
      </c>
      <c r="K60" s="1" t="str">
        <f t="shared" ca="1" si="7"/>
        <v>C56-C58</v>
      </c>
      <c r="L60" s="1">
        <f t="shared" ca="1" si="8"/>
        <v>2</v>
      </c>
    </row>
    <row r="61" spans="1:12">
      <c r="A61" s="1" t="s">
        <v>63</v>
      </c>
      <c r="B61" s="25">
        <f t="shared" ca="1" si="3"/>
        <v>747.37412817606889</v>
      </c>
      <c r="C61" s="25">
        <f t="shared" ca="1" si="4"/>
        <v>794.70041916040475</v>
      </c>
      <c r="D61" s="1" t="str">
        <f t="shared" ca="1" si="1"/>
        <v>ไม่เข้าระบบ</v>
      </c>
      <c r="E61" s="1" t="str">
        <f t="shared" ca="1" si="5"/>
        <v>C56-C58-C59</v>
      </c>
      <c r="F61" s="5" t="str">
        <f t="shared" ca="1" si="6"/>
        <v>-</v>
      </c>
      <c r="G61" s="5"/>
      <c r="H61" s="5"/>
      <c r="I61" s="5">
        <f t="shared" ca="1" si="2"/>
        <v>5.6926122736852491E-2</v>
      </c>
      <c r="J61" s="5">
        <f t="shared" ca="1" si="2"/>
        <v>8.5658418461825647E-2</v>
      </c>
      <c r="K61" s="1" t="str">
        <f t="shared" ca="1" si="7"/>
        <v>C56-C58-C59</v>
      </c>
      <c r="L61" s="1">
        <f t="shared" ca="1" si="8"/>
        <v>8</v>
      </c>
    </row>
    <row r="62" spans="1:12">
      <c r="A62" s="1" t="s">
        <v>64</v>
      </c>
      <c r="B62" s="25">
        <f t="shared" ca="1" si="3"/>
        <v>762.25400632309152</v>
      </c>
      <c r="C62" s="25">
        <f t="shared" ca="1" si="4"/>
        <v>815.99676876747208</v>
      </c>
      <c r="D62" s="1" t="str">
        <f t="shared" ca="1" si="1"/>
        <v>เข้าระบบ</v>
      </c>
      <c r="E62" s="1" t="str">
        <f t="shared" ca="1" si="5"/>
        <v>C58-C59-C61</v>
      </c>
      <c r="F62" s="5">
        <f t="shared" ca="1" si="6"/>
        <v>53.74276244438056</v>
      </c>
      <c r="G62" s="5"/>
      <c r="H62" s="5"/>
      <c r="I62" s="5">
        <f t="shared" ca="1" si="2"/>
        <v>0.9759756294045312</v>
      </c>
      <c r="J62" s="5">
        <f t="shared" ca="1" si="2"/>
        <v>0.62963496070673131</v>
      </c>
      <c r="K62" s="1" t="str">
        <f t="shared" ca="1" si="7"/>
        <v>C58-C59</v>
      </c>
      <c r="L62" s="1">
        <f t="shared" ca="1" si="8"/>
        <v>2</v>
      </c>
    </row>
    <row r="63" spans="1:12">
      <c r="A63" s="1" t="s">
        <v>65</v>
      </c>
      <c r="B63" s="25">
        <f t="shared" ca="1" si="3"/>
        <v>772.81721852543592</v>
      </c>
      <c r="C63" s="25">
        <f t="shared" ca="1" si="4"/>
        <v>832.82671335620012</v>
      </c>
      <c r="D63" s="1" t="str">
        <f t="shared" ca="1" si="1"/>
        <v>เข้าระบบ</v>
      </c>
      <c r="E63" s="1" t="str">
        <f t="shared" ca="1" si="5"/>
        <v>C59-C61-C62</v>
      </c>
      <c r="F63" s="5">
        <f t="shared" ca="1" si="6"/>
        <v>60.009494830764197</v>
      </c>
      <c r="G63" s="5"/>
      <c r="H63" s="5"/>
      <c r="I63" s="5">
        <f t="shared" ca="1" si="2"/>
        <v>0.11264244046888106</v>
      </c>
      <c r="J63" s="5">
        <f t="shared" ca="1" si="2"/>
        <v>0.18299445887280807</v>
      </c>
      <c r="K63" s="1" t="str">
        <f t="shared" ca="1" si="7"/>
        <v>C59-C61</v>
      </c>
      <c r="L63" s="1">
        <f t="shared" ca="1" si="8"/>
        <v>2</v>
      </c>
    </row>
    <row r="64" spans="1:12">
      <c r="A64" s="1" t="s">
        <v>66</v>
      </c>
      <c r="B64" s="25">
        <f t="shared" ca="1" si="3"/>
        <v>787.65995109460914</v>
      </c>
      <c r="C64" s="25">
        <f t="shared" ca="1" si="4"/>
        <v>832.82671335620012</v>
      </c>
      <c r="D64" s="1" t="str">
        <f t="shared" ca="1" si="1"/>
        <v>ไม่เข้าระบบ</v>
      </c>
      <c r="E64" s="1" t="str">
        <f t="shared" ca="1" si="5"/>
        <v>C59-C61-C62</v>
      </c>
      <c r="F64" s="5" t="str">
        <f t="shared" ca="1" si="6"/>
        <v>-</v>
      </c>
      <c r="G64" s="5"/>
      <c r="H64" s="5"/>
      <c r="I64" s="5">
        <f t="shared" ca="1" si="2"/>
        <v>0.96854651383464407</v>
      </c>
      <c r="J64" s="5">
        <f t="shared" ca="1" si="2"/>
        <v>0.22844772630311194</v>
      </c>
      <c r="K64" s="1" t="str">
        <f t="shared" ca="1" si="7"/>
        <v>C59-C61-C62</v>
      </c>
      <c r="L64" s="1">
        <f t="shared" ca="1" si="8"/>
        <v>8</v>
      </c>
    </row>
    <row r="65" spans="1:12">
      <c r="A65" s="1" t="s">
        <v>67</v>
      </c>
      <c r="B65" s="25">
        <f t="shared" ca="1" si="3"/>
        <v>801.77066009768168</v>
      </c>
      <c r="C65" s="25">
        <f t="shared" ca="1" si="4"/>
        <v>851.32114444352771</v>
      </c>
      <c r="D65" s="1" t="str">
        <f t="shared" ca="1" si="1"/>
        <v>เข้าระบบ</v>
      </c>
      <c r="E65" s="1" t="str">
        <f t="shared" ca="1" si="5"/>
        <v>C61-C62-C64</v>
      </c>
      <c r="F65" s="5">
        <f t="shared" ca="1" si="6"/>
        <v>49.55048434584603</v>
      </c>
      <c r="G65" s="5"/>
      <c r="H65" s="5"/>
      <c r="I65" s="5">
        <f t="shared" ca="1" si="2"/>
        <v>0.82214180061450159</v>
      </c>
      <c r="J65" s="5">
        <f t="shared" ca="1" si="2"/>
        <v>0.34944310873275897</v>
      </c>
      <c r="K65" s="1" t="str">
        <f t="shared" ca="1" si="7"/>
        <v>C61-C62</v>
      </c>
      <c r="L65" s="1">
        <f t="shared" ca="1" si="8"/>
        <v>2</v>
      </c>
    </row>
    <row r="66" spans="1:12">
      <c r="A66" s="1" t="s">
        <v>68</v>
      </c>
      <c r="B66" s="25">
        <f t="shared" ca="1" si="3"/>
        <v>816.36886970510022</v>
      </c>
      <c r="C66" s="25">
        <f t="shared" ca="1" si="4"/>
        <v>876.05756673501855</v>
      </c>
      <c r="D66" s="1" t="str">
        <f t="shared" ca="1" si="1"/>
        <v>เข้าระบบ</v>
      </c>
      <c r="E66" s="1" t="str">
        <f t="shared" ca="1" si="5"/>
        <v>C62-C64-C65</v>
      </c>
      <c r="F66" s="5">
        <f t="shared" ca="1" si="6"/>
        <v>59.68869702991833</v>
      </c>
      <c r="G66" s="5"/>
      <c r="H66" s="5"/>
      <c r="I66" s="5">
        <f t="shared" ca="1" si="2"/>
        <v>0.91964192148371549</v>
      </c>
      <c r="J66" s="5">
        <f t="shared" ca="1" si="2"/>
        <v>0.97364222914908627</v>
      </c>
      <c r="K66" s="1" t="str">
        <f t="shared" ca="1" si="7"/>
        <v>C62-C64</v>
      </c>
      <c r="L66" s="1">
        <f t="shared" ca="1" si="8"/>
        <v>2</v>
      </c>
    </row>
    <row r="67" spans="1:12">
      <c r="A67" s="1" t="s">
        <v>69</v>
      </c>
      <c r="B67" s="25">
        <f t="shared" ca="1" si="3"/>
        <v>829.92565846559933</v>
      </c>
      <c r="C67" s="25">
        <f t="shared" ca="1" si="4"/>
        <v>876.05756673501855</v>
      </c>
      <c r="D67" s="1" t="str">
        <f t="shared" ref="D67:D130" ca="1" si="9">IF(L67=2,"เข้าระบบ","ไม่เข้าระบบ")</f>
        <v>ไม่เข้าระบบ</v>
      </c>
      <c r="E67" s="1" t="str">
        <f t="shared" ca="1" si="5"/>
        <v>C62-C64-C65</v>
      </c>
      <c r="F67" s="5" t="str">
        <f t="shared" ca="1" si="6"/>
        <v>-</v>
      </c>
      <c r="G67" s="5"/>
      <c r="H67" s="5"/>
      <c r="I67" s="5">
        <f t="shared" ref="I67:J130" ca="1" si="10">RAND()</f>
        <v>0.71135775209981933</v>
      </c>
      <c r="J67" s="5">
        <f t="shared" ca="1" si="10"/>
        <v>0.83062394050422839</v>
      </c>
      <c r="K67" s="1" t="str">
        <f t="shared" ca="1" si="7"/>
        <v>C62-C64-C65</v>
      </c>
      <c r="L67" s="1">
        <f t="shared" ca="1" si="8"/>
        <v>8</v>
      </c>
    </row>
    <row r="68" spans="1:12">
      <c r="A68" s="1" t="s">
        <v>70</v>
      </c>
      <c r="B68" s="25">
        <f t="shared" ref="B68:B131" ca="1" si="11">I68*(15-10)+10+B67</f>
        <v>843.0512184890606</v>
      </c>
      <c r="C68" s="25">
        <f t="shared" ref="C68:C131" ca="1" si="12">IF(L68=2,C67+J68*(25-15)+15,C67)</f>
        <v>897.02900528592238</v>
      </c>
      <c r="D68" s="1" t="str">
        <f t="shared" ca="1" si="9"/>
        <v>เข้าระบบ</v>
      </c>
      <c r="E68" s="1" t="str">
        <f t="shared" ref="E68:E131" ca="1" si="13">IF(IFERROR(FIND("-",K68,FIND("-",K68,1)+1),2)=2,IF(K68="",A68,CONCATENATE(K68,"-",A68)),K68)</f>
        <v>C64-C65-C67</v>
      </c>
      <c r="F68" s="5">
        <f t="shared" ref="F68:F131" ca="1" si="14">IF(D68="เข้าระบบ",C68-B68,"-")</f>
        <v>53.977786796861778</v>
      </c>
      <c r="G68" s="5"/>
      <c r="H68" s="5"/>
      <c r="I68" s="5">
        <f t="shared" ca="1" si="10"/>
        <v>0.6251120046922658</v>
      </c>
      <c r="J68" s="5">
        <f t="shared" ca="1" si="10"/>
        <v>0.59714385509038692</v>
      </c>
      <c r="K68" s="1" t="str">
        <f t="shared" ref="K68:K131" ca="1" si="15">IFERROR(IF(VLOOKUP(LEFT(E67,IFERROR(FINDB("-",E67),LEN(E67)+1)-1),A:C,3,FALSE)&lt;=B68,RIGHT(E67,LEN(E67)-FIND("-",E67)),E67),"")</f>
        <v>C64-C65</v>
      </c>
      <c r="L68" s="1">
        <f t="shared" ca="1" si="8"/>
        <v>2</v>
      </c>
    </row>
    <row r="69" spans="1:12">
      <c r="A69" s="1" t="s">
        <v>71</v>
      </c>
      <c r="B69" s="25">
        <f t="shared" ca="1" si="11"/>
        <v>854.27838726721325</v>
      </c>
      <c r="C69" s="25">
        <f t="shared" ca="1" si="12"/>
        <v>916.16078732069036</v>
      </c>
      <c r="D69" s="1" t="str">
        <f t="shared" ca="1" si="9"/>
        <v>เข้าระบบ</v>
      </c>
      <c r="E69" s="1" t="str">
        <f t="shared" ca="1" si="13"/>
        <v>C65-C67-C68</v>
      </c>
      <c r="F69" s="5">
        <f t="shared" ca="1" si="14"/>
        <v>61.882400053477113</v>
      </c>
      <c r="G69" s="5"/>
      <c r="H69" s="5"/>
      <c r="I69" s="5">
        <f t="shared" ca="1" si="10"/>
        <v>0.24543375563052616</v>
      </c>
      <c r="J69" s="5">
        <f t="shared" ca="1" si="10"/>
        <v>0.41317820347679568</v>
      </c>
      <c r="K69" s="1" t="str">
        <f t="shared" ca="1" si="15"/>
        <v>C65-C67</v>
      </c>
      <c r="L69" s="1">
        <f t="shared" ca="1" si="8"/>
        <v>2</v>
      </c>
    </row>
    <row r="70" spans="1:12">
      <c r="A70" s="1" t="s">
        <v>72</v>
      </c>
      <c r="B70" s="25">
        <f t="shared" ca="1" si="11"/>
        <v>868.57703581007638</v>
      </c>
      <c r="C70" s="25">
        <f t="shared" ca="1" si="12"/>
        <v>916.16078732069036</v>
      </c>
      <c r="D70" s="1" t="str">
        <f t="shared" ca="1" si="9"/>
        <v>ไม่เข้าระบบ</v>
      </c>
      <c r="E70" s="1" t="str">
        <f t="shared" ca="1" si="13"/>
        <v>C65-C67-C68</v>
      </c>
      <c r="F70" s="5" t="str">
        <f t="shared" ca="1" si="14"/>
        <v>-</v>
      </c>
      <c r="G70" s="5"/>
      <c r="H70" s="5"/>
      <c r="I70" s="5">
        <f t="shared" ca="1" si="10"/>
        <v>0.85972970857262698</v>
      </c>
      <c r="J70" s="5">
        <f t="shared" ca="1" si="10"/>
        <v>0.57163195135732803</v>
      </c>
      <c r="K70" s="1" t="str">
        <f t="shared" ca="1" si="15"/>
        <v>C65-C67-C68</v>
      </c>
      <c r="L70" s="1">
        <f t="shared" ca="1" si="8"/>
        <v>8</v>
      </c>
    </row>
    <row r="71" spans="1:12">
      <c r="A71" s="1" t="s">
        <v>73</v>
      </c>
      <c r="B71" s="25">
        <f t="shared" ca="1" si="11"/>
        <v>883.18304454335498</v>
      </c>
      <c r="C71" s="25">
        <f t="shared" ca="1" si="12"/>
        <v>934.85998478789111</v>
      </c>
      <c r="D71" s="1" t="str">
        <f t="shared" ca="1" si="9"/>
        <v>เข้าระบบ</v>
      </c>
      <c r="E71" s="1" t="str">
        <f t="shared" ca="1" si="13"/>
        <v>C67-C68-C70</v>
      </c>
      <c r="F71" s="5">
        <f t="shared" ca="1" si="14"/>
        <v>51.676940244536127</v>
      </c>
      <c r="G71" s="5"/>
      <c r="H71" s="5"/>
      <c r="I71" s="5">
        <f t="shared" ca="1" si="10"/>
        <v>0.92120174665571875</v>
      </c>
      <c r="J71" s="5">
        <f t="shared" ca="1" si="10"/>
        <v>0.36991974672007011</v>
      </c>
      <c r="K71" s="1" t="str">
        <f t="shared" ca="1" si="15"/>
        <v>C67-C68</v>
      </c>
      <c r="L71" s="1">
        <f t="shared" ca="1" si="8"/>
        <v>2</v>
      </c>
    </row>
    <row r="72" spans="1:12">
      <c r="A72" s="1" t="s">
        <v>74</v>
      </c>
      <c r="B72" s="25">
        <f t="shared" ca="1" si="11"/>
        <v>896.39710095564988</v>
      </c>
      <c r="C72" s="25">
        <f t="shared" ca="1" si="12"/>
        <v>934.85998478789111</v>
      </c>
      <c r="D72" s="1" t="str">
        <f t="shared" ca="1" si="9"/>
        <v>ไม่เข้าระบบ</v>
      </c>
      <c r="E72" s="1" t="str">
        <f t="shared" ca="1" si="13"/>
        <v>C67-C68-C70</v>
      </c>
      <c r="F72" s="5" t="str">
        <f t="shared" ca="1" si="14"/>
        <v>-</v>
      </c>
      <c r="G72" s="5"/>
      <c r="H72" s="5"/>
      <c r="I72" s="5">
        <f t="shared" ca="1" si="10"/>
        <v>0.64281128245897823</v>
      </c>
      <c r="J72" s="5">
        <f t="shared" ca="1" si="10"/>
        <v>0.70973190687304744</v>
      </c>
      <c r="K72" s="1" t="str">
        <f t="shared" ca="1" si="15"/>
        <v>C67-C68-C70</v>
      </c>
      <c r="L72" s="1">
        <f t="shared" ca="1" si="8"/>
        <v>8</v>
      </c>
    </row>
    <row r="73" spans="1:12">
      <c r="A73" s="1" t="s">
        <v>75</v>
      </c>
      <c r="B73" s="25">
        <f t="shared" ca="1" si="11"/>
        <v>907.53732319864298</v>
      </c>
      <c r="C73" s="25">
        <f t="shared" ca="1" si="12"/>
        <v>952.89978459035774</v>
      </c>
      <c r="D73" s="1" t="str">
        <f t="shared" ca="1" si="9"/>
        <v>เข้าระบบ</v>
      </c>
      <c r="E73" s="1" t="str">
        <f t="shared" ca="1" si="13"/>
        <v>C68-C70-C72</v>
      </c>
      <c r="F73" s="5">
        <f t="shared" ca="1" si="14"/>
        <v>45.36246139171476</v>
      </c>
      <c r="G73" s="5"/>
      <c r="H73" s="5"/>
      <c r="I73" s="5">
        <f t="shared" ca="1" si="10"/>
        <v>0.2280444485986175</v>
      </c>
      <c r="J73" s="5">
        <f t="shared" ca="1" si="10"/>
        <v>0.30397998024665984</v>
      </c>
      <c r="K73" s="1" t="str">
        <f t="shared" ca="1" si="15"/>
        <v>C68-C70</v>
      </c>
      <c r="L73" s="1">
        <f t="shared" ref="L73:L136" ca="1" si="16">IFERROR(FIND("-",K73,FIND("-",K73,1)+1),2)</f>
        <v>2</v>
      </c>
    </row>
    <row r="74" spans="1:12">
      <c r="A74" s="1" t="s">
        <v>76</v>
      </c>
      <c r="B74" s="25">
        <f t="shared" ca="1" si="11"/>
        <v>922.46419975159472</v>
      </c>
      <c r="C74" s="25">
        <f t="shared" ca="1" si="12"/>
        <v>974.00932748064827</v>
      </c>
      <c r="D74" s="1" t="str">
        <f t="shared" ca="1" si="9"/>
        <v>เข้าระบบ</v>
      </c>
      <c r="E74" s="1" t="str">
        <f t="shared" ca="1" si="13"/>
        <v>C70-C72-C73</v>
      </c>
      <c r="F74" s="5">
        <f t="shared" ca="1" si="14"/>
        <v>51.545127729053547</v>
      </c>
      <c r="G74" s="5"/>
      <c r="H74" s="5"/>
      <c r="I74" s="5">
        <f t="shared" ca="1" si="10"/>
        <v>0.98537531059033867</v>
      </c>
      <c r="J74" s="5">
        <f t="shared" ca="1" si="10"/>
        <v>0.61095428902905002</v>
      </c>
      <c r="K74" s="1" t="str">
        <f t="shared" ca="1" si="15"/>
        <v>C70-C72</v>
      </c>
      <c r="L74" s="1">
        <f t="shared" ca="1" si="16"/>
        <v>2</v>
      </c>
    </row>
    <row r="75" spans="1:12">
      <c r="A75" s="1" t="s">
        <v>77</v>
      </c>
      <c r="B75" s="25">
        <f t="shared" ca="1" si="11"/>
        <v>935.15343834525663</v>
      </c>
      <c r="C75" s="25">
        <f t="shared" ca="1" si="12"/>
        <v>990.06594430196731</v>
      </c>
      <c r="D75" s="1" t="str">
        <f t="shared" ca="1" si="9"/>
        <v>เข้าระบบ</v>
      </c>
      <c r="E75" s="1" t="str">
        <f t="shared" ca="1" si="13"/>
        <v>C72-C73-C74</v>
      </c>
      <c r="F75" s="5">
        <f t="shared" ca="1" si="14"/>
        <v>54.912505956710675</v>
      </c>
      <c r="G75" s="5"/>
      <c r="H75" s="5"/>
      <c r="I75" s="5">
        <f t="shared" ca="1" si="10"/>
        <v>0.53784771873238268</v>
      </c>
      <c r="J75" s="5">
        <f t="shared" ca="1" si="10"/>
        <v>0.10566168213190252</v>
      </c>
      <c r="K75" s="1" t="str">
        <f t="shared" ca="1" si="15"/>
        <v>C72-C73</v>
      </c>
      <c r="L75" s="1">
        <f t="shared" ca="1" si="16"/>
        <v>2</v>
      </c>
    </row>
    <row r="76" spans="1:12">
      <c r="A76" s="1" t="s">
        <v>78</v>
      </c>
      <c r="B76" s="25">
        <f t="shared" ca="1" si="11"/>
        <v>945.25155670205947</v>
      </c>
      <c r="C76" s="25">
        <f t="shared" ca="1" si="12"/>
        <v>990.06594430196731</v>
      </c>
      <c r="D76" s="1" t="str">
        <f t="shared" ca="1" si="9"/>
        <v>ไม่เข้าระบบ</v>
      </c>
      <c r="E76" s="1" t="str">
        <f t="shared" ca="1" si="13"/>
        <v>C72-C73-C74</v>
      </c>
      <c r="F76" s="5" t="str">
        <f t="shared" ca="1" si="14"/>
        <v>-</v>
      </c>
      <c r="G76" s="5"/>
      <c r="H76" s="5"/>
      <c r="I76" s="5">
        <f t="shared" ca="1" si="10"/>
        <v>1.9623671360560202E-2</v>
      </c>
      <c r="J76" s="5">
        <f t="shared" ca="1" si="10"/>
        <v>4.8171865749335518E-2</v>
      </c>
      <c r="K76" s="1" t="str">
        <f t="shared" ca="1" si="15"/>
        <v>C72-C73-C74</v>
      </c>
      <c r="L76" s="1">
        <f t="shared" ca="1" si="16"/>
        <v>8</v>
      </c>
    </row>
    <row r="77" spans="1:12">
      <c r="A77" s="1" t="s">
        <v>79</v>
      </c>
      <c r="B77" s="25">
        <f t="shared" ca="1" si="11"/>
        <v>957.67187589092555</v>
      </c>
      <c r="C77" s="25">
        <f t="shared" ca="1" si="12"/>
        <v>1009.1236044425563</v>
      </c>
      <c r="D77" s="1" t="str">
        <f t="shared" ca="1" si="9"/>
        <v>เข้าระบบ</v>
      </c>
      <c r="E77" s="1" t="str">
        <f t="shared" ca="1" si="13"/>
        <v>C73-C74-C76</v>
      </c>
      <c r="F77" s="5">
        <f t="shared" ca="1" si="14"/>
        <v>51.451728551630708</v>
      </c>
      <c r="G77" s="5"/>
      <c r="H77" s="5"/>
      <c r="I77" s="5">
        <f t="shared" ca="1" si="10"/>
        <v>0.48406383777321804</v>
      </c>
      <c r="J77" s="5">
        <f t="shared" ca="1" si="10"/>
        <v>0.40576601405889345</v>
      </c>
      <c r="K77" s="1" t="str">
        <f t="shared" ca="1" si="15"/>
        <v>C73-C74</v>
      </c>
      <c r="L77" s="1">
        <f t="shared" ca="1" si="16"/>
        <v>2</v>
      </c>
    </row>
    <row r="78" spans="1:12">
      <c r="A78" s="1" t="s">
        <v>80</v>
      </c>
      <c r="B78" s="25">
        <f t="shared" ca="1" si="11"/>
        <v>969.93498286126442</v>
      </c>
      <c r="C78" s="25">
        <f t="shared" ca="1" si="12"/>
        <v>1009.1236044425563</v>
      </c>
      <c r="D78" s="1" t="str">
        <f t="shared" ca="1" si="9"/>
        <v>ไม่เข้าระบบ</v>
      </c>
      <c r="E78" s="1" t="str">
        <f t="shared" ca="1" si="13"/>
        <v>C73-C74-C76</v>
      </c>
      <c r="F78" s="5" t="str">
        <f t="shared" ca="1" si="14"/>
        <v>-</v>
      </c>
      <c r="G78" s="5"/>
      <c r="H78" s="5"/>
      <c r="I78" s="5">
        <f t="shared" ca="1" si="10"/>
        <v>0.45262139406777813</v>
      </c>
      <c r="J78" s="5">
        <f t="shared" ca="1" si="10"/>
        <v>0.40207169023402978</v>
      </c>
      <c r="K78" s="1" t="str">
        <f t="shared" ca="1" si="15"/>
        <v>C73-C74-C76</v>
      </c>
      <c r="L78" s="1">
        <f t="shared" ca="1" si="16"/>
        <v>8</v>
      </c>
    </row>
    <row r="79" spans="1:12">
      <c r="A79" s="1" t="s">
        <v>81</v>
      </c>
      <c r="B79" s="25">
        <f t="shared" ca="1" si="11"/>
        <v>981.43191950116716</v>
      </c>
      <c r="C79" s="25">
        <f t="shared" ca="1" si="12"/>
        <v>1029.0253833737938</v>
      </c>
      <c r="D79" s="1" t="str">
        <f t="shared" ca="1" si="9"/>
        <v>เข้าระบบ</v>
      </c>
      <c r="E79" s="1" t="str">
        <f t="shared" ca="1" si="13"/>
        <v>C74-C76-C78</v>
      </c>
      <c r="F79" s="5">
        <f t="shared" ca="1" si="14"/>
        <v>47.593463872626671</v>
      </c>
      <c r="G79" s="5"/>
      <c r="H79" s="5"/>
      <c r="I79" s="5">
        <f t="shared" ca="1" si="10"/>
        <v>0.29938732798054168</v>
      </c>
      <c r="J79" s="5">
        <f t="shared" ca="1" si="10"/>
        <v>0.49017789312377347</v>
      </c>
      <c r="K79" s="1" t="str">
        <f t="shared" ca="1" si="15"/>
        <v>C74-C76</v>
      </c>
      <c r="L79" s="1">
        <f t="shared" ca="1" si="16"/>
        <v>2</v>
      </c>
    </row>
    <row r="80" spans="1:12">
      <c r="A80" s="1" t="s">
        <v>82</v>
      </c>
      <c r="B80" s="25">
        <f t="shared" ca="1" si="11"/>
        <v>993.4068921396082</v>
      </c>
      <c r="C80" s="25">
        <f t="shared" ca="1" si="12"/>
        <v>1045.117688686428</v>
      </c>
      <c r="D80" s="1" t="str">
        <f t="shared" ca="1" si="9"/>
        <v>เข้าระบบ</v>
      </c>
      <c r="E80" s="1" t="str">
        <f t="shared" ca="1" si="13"/>
        <v>C76-C78-C79</v>
      </c>
      <c r="F80" s="5">
        <f t="shared" ca="1" si="14"/>
        <v>51.710796546819779</v>
      </c>
      <c r="G80" s="5"/>
      <c r="H80" s="5"/>
      <c r="I80" s="5">
        <f t="shared" ca="1" si="10"/>
        <v>0.39499452768821008</v>
      </c>
      <c r="J80" s="5">
        <f t="shared" ca="1" si="10"/>
        <v>0.10923053126342008</v>
      </c>
      <c r="K80" s="1" t="str">
        <f t="shared" ca="1" si="15"/>
        <v>C76-C78</v>
      </c>
      <c r="L80" s="1">
        <f t="shared" ca="1" si="16"/>
        <v>2</v>
      </c>
    </row>
    <row r="81" spans="1:12">
      <c r="A81" s="1" t="s">
        <v>83</v>
      </c>
      <c r="B81" s="25">
        <f t="shared" ca="1" si="11"/>
        <v>1007.8595826665876</v>
      </c>
      <c r="C81" s="25">
        <f t="shared" ca="1" si="12"/>
        <v>1045.117688686428</v>
      </c>
      <c r="D81" s="1" t="str">
        <f t="shared" ca="1" si="9"/>
        <v>ไม่เข้าระบบ</v>
      </c>
      <c r="E81" s="1" t="str">
        <f t="shared" ca="1" si="13"/>
        <v>C76-C78-C79</v>
      </c>
      <c r="F81" s="5" t="str">
        <f t="shared" ca="1" si="14"/>
        <v>-</v>
      </c>
      <c r="G81" s="5"/>
      <c r="H81" s="5"/>
      <c r="I81" s="5">
        <f t="shared" ca="1" si="10"/>
        <v>0.89053810539588607</v>
      </c>
      <c r="J81" s="5">
        <f t="shared" ca="1" si="10"/>
        <v>0.94936815180618739</v>
      </c>
      <c r="K81" s="1" t="str">
        <f t="shared" ca="1" si="15"/>
        <v>C76-C78-C79</v>
      </c>
      <c r="L81" s="1">
        <f t="shared" ca="1" si="16"/>
        <v>8</v>
      </c>
    </row>
    <row r="82" spans="1:12">
      <c r="A82" s="1" t="s">
        <v>84</v>
      </c>
      <c r="B82" s="25">
        <f t="shared" ca="1" si="11"/>
        <v>1021.1478512287252</v>
      </c>
      <c r="C82" s="25">
        <f t="shared" ca="1" si="12"/>
        <v>1061.8332661873328</v>
      </c>
      <c r="D82" s="1" t="str">
        <f t="shared" ca="1" si="9"/>
        <v>เข้าระบบ</v>
      </c>
      <c r="E82" s="1" t="str">
        <f t="shared" ca="1" si="13"/>
        <v>C78-C79-C81</v>
      </c>
      <c r="F82" s="5">
        <f t="shared" ca="1" si="14"/>
        <v>40.685414958607566</v>
      </c>
      <c r="G82" s="5"/>
      <c r="H82" s="5"/>
      <c r="I82" s="5">
        <f t="shared" ca="1" si="10"/>
        <v>0.65765371242752879</v>
      </c>
      <c r="J82" s="5">
        <f t="shared" ca="1" si="10"/>
        <v>0.17155775009049101</v>
      </c>
      <c r="K82" s="1" t="str">
        <f t="shared" ca="1" si="15"/>
        <v>C78-C79</v>
      </c>
      <c r="L82" s="1">
        <f t="shared" ca="1" si="16"/>
        <v>2</v>
      </c>
    </row>
    <row r="83" spans="1:12">
      <c r="A83" s="1" t="s">
        <v>85</v>
      </c>
      <c r="B83" s="25">
        <f t="shared" ca="1" si="11"/>
        <v>1032.8194206147648</v>
      </c>
      <c r="C83" s="25">
        <f t="shared" ca="1" si="12"/>
        <v>1079.0560111032887</v>
      </c>
      <c r="D83" s="1" t="str">
        <f t="shared" ca="1" si="9"/>
        <v>เข้าระบบ</v>
      </c>
      <c r="E83" s="1" t="str">
        <f t="shared" ca="1" si="13"/>
        <v>C79-C81-C82</v>
      </c>
      <c r="F83" s="5">
        <f t="shared" ca="1" si="14"/>
        <v>46.236590488523916</v>
      </c>
      <c r="G83" s="5"/>
      <c r="H83" s="5"/>
      <c r="I83" s="5">
        <f t="shared" ca="1" si="10"/>
        <v>0.33431387720789729</v>
      </c>
      <c r="J83" s="5">
        <f t="shared" ca="1" si="10"/>
        <v>0.22227449159558965</v>
      </c>
      <c r="K83" s="1" t="str">
        <f t="shared" ca="1" si="15"/>
        <v>C79-C81</v>
      </c>
      <c r="L83" s="1">
        <f t="shared" ca="1" si="16"/>
        <v>2</v>
      </c>
    </row>
    <row r="84" spans="1:12">
      <c r="A84" s="1" t="s">
        <v>86</v>
      </c>
      <c r="B84" s="25">
        <f t="shared" ca="1" si="11"/>
        <v>1044.7181298779112</v>
      </c>
      <c r="C84" s="25">
        <f t="shared" ca="1" si="12"/>
        <v>1079.0560111032887</v>
      </c>
      <c r="D84" s="1" t="str">
        <f t="shared" ca="1" si="9"/>
        <v>ไม่เข้าระบบ</v>
      </c>
      <c r="E84" s="1" t="str">
        <f t="shared" ca="1" si="13"/>
        <v>C79-C81-C82</v>
      </c>
      <c r="F84" s="5" t="str">
        <f t="shared" ca="1" si="14"/>
        <v>-</v>
      </c>
      <c r="G84" s="5"/>
      <c r="H84" s="5"/>
      <c r="I84" s="5">
        <f t="shared" ca="1" si="10"/>
        <v>0.37974185262930105</v>
      </c>
      <c r="J84" s="5">
        <f t="shared" ca="1" si="10"/>
        <v>0.9299470617564376</v>
      </c>
      <c r="K84" s="1" t="str">
        <f t="shared" ca="1" si="15"/>
        <v>C79-C81-C82</v>
      </c>
      <c r="L84" s="1">
        <f t="shared" ca="1" si="16"/>
        <v>8</v>
      </c>
    </row>
    <row r="85" spans="1:12">
      <c r="A85" s="1" t="s">
        <v>87</v>
      </c>
      <c r="B85" s="25">
        <f t="shared" ca="1" si="11"/>
        <v>1056.2105290490958</v>
      </c>
      <c r="C85" s="25">
        <f t="shared" ca="1" si="12"/>
        <v>1098.8409241986535</v>
      </c>
      <c r="D85" s="1" t="str">
        <f t="shared" ca="1" si="9"/>
        <v>เข้าระบบ</v>
      </c>
      <c r="E85" s="1" t="str">
        <f t="shared" ca="1" si="13"/>
        <v>C81-C82-C84</v>
      </c>
      <c r="F85" s="5">
        <f t="shared" ca="1" si="14"/>
        <v>42.630395149557671</v>
      </c>
      <c r="G85" s="5"/>
      <c r="H85" s="5"/>
      <c r="I85" s="5">
        <f t="shared" ca="1" si="10"/>
        <v>0.29847983423690838</v>
      </c>
      <c r="J85" s="5">
        <f t="shared" ca="1" si="10"/>
        <v>0.47849130953648888</v>
      </c>
      <c r="K85" s="1" t="str">
        <f t="shared" ca="1" si="15"/>
        <v>C81-C82</v>
      </c>
      <c r="L85" s="1">
        <f t="shared" ca="1" si="16"/>
        <v>2</v>
      </c>
    </row>
    <row r="86" spans="1:12">
      <c r="A86" s="1" t="s">
        <v>88</v>
      </c>
      <c r="B86" s="25">
        <f t="shared" ca="1" si="11"/>
        <v>1070.8692082458906</v>
      </c>
      <c r="C86" s="25">
        <f t="shared" ca="1" si="12"/>
        <v>1120.1692817894827</v>
      </c>
      <c r="D86" s="1" t="str">
        <f t="shared" ca="1" si="9"/>
        <v>เข้าระบบ</v>
      </c>
      <c r="E86" s="1" t="str">
        <f t="shared" ca="1" si="13"/>
        <v>C82-C84-C85</v>
      </c>
      <c r="F86" s="5">
        <f t="shared" ca="1" si="14"/>
        <v>49.300073543592134</v>
      </c>
      <c r="G86" s="5"/>
      <c r="H86" s="5"/>
      <c r="I86" s="5">
        <f t="shared" ca="1" si="10"/>
        <v>0.93173583935895121</v>
      </c>
      <c r="J86" s="5">
        <f t="shared" ca="1" si="10"/>
        <v>0.63283575908292278</v>
      </c>
      <c r="K86" s="1" t="str">
        <f t="shared" ca="1" si="15"/>
        <v>C82-C84</v>
      </c>
      <c r="L86" s="1">
        <f t="shared" ca="1" si="16"/>
        <v>2</v>
      </c>
    </row>
    <row r="87" spans="1:12">
      <c r="A87" s="1" t="s">
        <v>89</v>
      </c>
      <c r="B87" s="25">
        <f t="shared" ca="1" si="11"/>
        <v>1082.5113277209123</v>
      </c>
      <c r="C87" s="25">
        <f t="shared" ca="1" si="12"/>
        <v>1136.4460285907467</v>
      </c>
      <c r="D87" s="1" t="str">
        <f t="shared" ca="1" si="9"/>
        <v>เข้าระบบ</v>
      </c>
      <c r="E87" s="1" t="str">
        <f t="shared" ca="1" si="13"/>
        <v>C84-C85-C86</v>
      </c>
      <c r="F87" s="5">
        <f t="shared" ca="1" si="14"/>
        <v>53.934700869834387</v>
      </c>
      <c r="G87" s="5"/>
      <c r="H87" s="5"/>
      <c r="I87" s="5">
        <f t="shared" ca="1" si="10"/>
        <v>0.32842389500431857</v>
      </c>
      <c r="J87" s="5">
        <f t="shared" ca="1" si="10"/>
        <v>0.12767468012639438</v>
      </c>
      <c r="K87" s="1" t="str">
        <f t="shared" ca="1" si="15"/>
        <v>C84-C85</v>
      </c>
      <c r="L87" s="1">
        <f t="shared" ca="1" si="16"/>
        <v>2</v>
      </c>
    </row>
    <row r="88" spans="1:12">
      <c r="A88" s="1" t="s">
        <v>90</v>
      </c>
      <c r="B88" s="25">
        <f t="shared" ca="1" si="11"/>
        <v>1095.602264497335</v>
      </c>
      <c r="C88" s="25">
        <f t="shared" ca="1" si="12"/>
        <v>1136.4460285907467</v>
      </c>
      <c r="D88" s="1" t="str">
        <f t="shared" ca="1" si="9"/>
        <v>ไม่เข้าระบบ</v>
      </c>
      <c r="E88" s="1" t="str">
        <f t="shared" ca="1" si="13"/>
        <v>C84-C85-C86</v>
      </c>
      <c r="F88" s="5" t="str">
        <f t="shared" ca="1" si="14"/>
        <v>-</v>
      </c>
      <c r="G88" s="5"/>
      <c r="H88" s="5"/>
      <c r="I88" s="5">
        <f t="shared" ca="1" si="10"/>
        <v>0.61818735528452429</v>
      </c>
      <c r="J88" s="5">
        <f t="shared" ca="1" si="10"/>
        <v>0.94431371324630509</v>
      </c>
      <c r="K88" s="1" t="str">
        <f t="shared" ca="1" si="15"/>
        <v>C84-C85-C86</v>
      </c>
      <c r="L88" s="1">
        <f t="shared" ca="1" si="16"/>
        <v>8</v>
      </c>
    </row>
    <row r="89" spans="1:12">
      <c r="A89" s="1" t="s">
        <v>91</v>
      </c>
      <c r="B89" s="25">
        <f t="shared" ca="1" si="11"/>
        <v>1106.2339389387721</v>
      </c>
      <c r="C89" s="25">
        <f t="shared" ca="1" si="12"/>
        <v>1153.0593646520126</v>
      </c>
      <c r="D89" s="1" t="str">
        <f t="shared" ca="1" si="9"/>
        <v>เข้าระบบ</v>
      </c>
      <c r="E89" s="1" t="str">
        <f t="shared" ca="1" si="13"/>
        <v>C85-C86-C88</v>
      </c>
      <c r="F89" s="5">
        <f t="shared" ca="1" si="14"/>
        <v>46.82542571324052</v>
      </c>
      <c r="G89" s="5"/>
      <c r="H89" s="5"/>
      <c r="I89" s="5">
        <f t="shared" ca="1" si="10"/>
        <v>0.12633488828739714</v>
      </c>
      <c r="J89" s="5">
        <f t="shared" ca="1" si="10"/>
        <v>0.16133360612659953</v>
      </c>
      <c r="K89" s="1" t="str">
        <f t="shared" ca="1" si="15"/>
        <v>C85-C86</v>
      </c>
      <c r="L89" s="1">
        <f t="shared" ca="1" si="16"/>
        <v>2</v>
      </c>
    </row>
    <row r="90" spans="1:12">
      <c r="A90" s="1" t="s">
        <v>92</v>
      </c>
      <c r="B90" s="25">
        <f t="shared" ca="1" si="11"/>
        <v>1119.5997623531143</v>
      </c>
      <c r="C90" s="25">
        <f t="shared" ca="1" si="12"/>
        <v>1153.0593646520126</v>
      </c>
      <c r="D90" s="1" t="str">
        <f t="shared" ca="1" si="9"/>
        <v>ไม่เข้าระบบ</v>
      </c>
      <c r="E90" s="1" t="str">
        <f t="shared" ca="1" si="13"/>
        <v>C85-C86-C88</v>
      </c>
      <c r="F90" s="5" t="str">
        <f t="shared" ca="1" si="14"/>
        <v>-</v>
      </c>
      <c r="G90" s="5"/>
      <c r="H90" s="5"/>
      <c r="I90" s="5">
        <f t="shared" ca="1" si="10"/>
        <v>0.67316468286844522</v>
      </c>
      <c r="J90" s="5">
        <f t="shared" ca="1" si="10"/>
        <v>0.31607734436308155</v>
      </c>
      <c r="K90" s="1" t="str">
        <f t="shared" ca="1" si="15"/>
        <v>C85-C86-C88</v>
      </c>
      <c r="L90" s="1">
        <f t="shared" ca="1" si="16"/>
        <v>8</v>
      </c>
    </row>
    <row r="91" spans="1:12">
      <c r="A91" s="1" t="s">
        <v>93</v>
      </c>
      <c r="B91" s="25">
        <f t="shared" ca="1" si="11"/>
        <v>1130.7702487982626</v>
      </c>
      <c r="C91" s="25">
        <f t="shared" ca="1" si="12"/>
        <v>1174.986650882541</v>
      </c>
      <c r="D91" s="1" t="str">
        <f t="shared" ca="1" si="9"/>
        <v>เข้าระบบ</v>
      </c>
      <c r="E91" s="1" t="str">
        <f t="shared" ca="1" si="13"/>
        <v>C86-C88-C90</v>
      </c>
      <c r="F91" s="5">
        <f t="shared" ca="1" si="14"/>
        <v>44.216402084278343</v>
      </c>
      <c r="G91" s="5"/>
      <c r="H91" s="5"/>
      <c r="I91" s="5">
        <f t="shared" ca="1" si="10"/>
        <v>0.23409728902967086</v>
      </c>
      <c r="J91" s="5">
        <f t="shared" ca="1" si="10"/>
        <v>0.69272862305284555</v>
      </c>
      <c r="K91" s="1" t="str">
        <f t="shared" ca="1" si="15"/>
        <v>C86-C88</v>
      </c>
      <c r="L91" s="1">
        <f t="shared" ca="1" si="16"/>
        <v>2</v>
      </c>
    </row>
    <row r="92" spans="1:12">
      <c r="A92" s="1" t="s">
        <v>94</v>
      </c>
      <c r="B92" s="25">
        <f t="shared" ca="1" si="11"/>
        <v>1143.5077965930811</v>
      </c>
      <c r="C92" s="25">
        <f t="shared" ca="1" si="12"/>
        <v>1197.7886626866978</v>
      </c>
      <c r="D92" s="1" t="str">
        <f t="shared" ca="1" si="9"/>
        <v>เข้าระบบ</v>
      </c>
      <c r="E92" s="1" t="str">
        <f t="shared" ca="1" si="13"/>
        <v>C88-C90-C91</v>
      </c>
      <c r="F92" s="5">
        <f t="shared" ca="1" si="14"/>
        <v>54.280866093616623</v>
      </c>
      <c r="G92" s="5"/>
      <c r="H92" s="5"/>
      <c r="I92" s="5">
        <f t="shared" ca="1" si="10"/>
        <v>0.54750955896369047</v>
      </c>
      <c r="J92" s="5">
        <f t="shared" ca="1" si="10"/>
        <v>0.78020118041568631</v>
      </c>
      <c r="K92" s="1" t="str">
        <f t="shared" ca="1" si="15"/>
        <v>C88-C90</v>
      </c>
      <c r="L92" s="1">
        <f t="shared" ca="1" si="16"/>
        <v>2</v>
      </c>
    </row>
    <row r="93" spans="1:12">
      <c r="A93" s="1" t="s">
        <v>95</v>
      </c>
      <c r="B93" s="25">
        <f t="shared" ca="1" si="11"/>
        <v>1153.6791175287851</v>
      </c>
      <c r="C93" s="25">
        <f t="shared" ca="1" si="12"/>
        <v>1221.1493038800295</v>
      </c>
      <c r="D93" s="1" t="str">
        <f t="shared" ca="1" si="9"/>
        <v>เข้าระบบ</v>
      </c>
      <c r="E93" s="1" t="str">
        <f t="shared" ca="1" si="13"/>
        <v>C90-C91-C92</v>
      </c>
      <c r="F93" s="5">
        <f t="shared" ca="1" si="14"/>
        <v>67.470186351244365</v>
      </c>
      <c r="G93" s="5"/>
      <c r="H93" s="5"/>
      <c r="I93" s="5">
        <f t="shared" ca="1" si="10"/>
        <v>3.4264187140818692E-2</v>
      </c>
      <c r="J93" s="5">
        <f t="shared" ca="1" si="10"/>
        <v>0.83606411933317037</v>
      </c>
      <c r="K93" s="1" t="str">
        <f t="shared" ca="1" si="15"/>
        <v>C90-C91</v>
      </c>
      <c r="L93" s="1">
        <f t="shared" ca="1" si="16"/>
        <v>2</v>
      </c>
    </row>
    <row r="94" spans="1:12">
      <c r="A94" s="1" t="s">
        <v>96</v>
      </c>
      <c r="B94" s="25">
        <f t="shared" ca="1" si="11"/>
        <v>1168.1307750730184</v>
      </c>
      <c r="C94" s="25">
        <f t="shared" ca="1" si="12"/>
        <v>1221.1493038800295</v>
      </c>
      <c r="D94" s="1" t="str">
        <f t="shared" ca="1" si="9"/>
        <v>ไม่เข้าระบบ</v>
      </c>
      <c r="E94" s="1" t="str">
        <f t="shared" ca="1" si="13"/>
        <v>C90-C91-C92</v>
      </c>
      <c r="F94" s="5" t="str">
        <f t="shared" ca="1" si="14"/>
        <v>-</v>
      </c>
      <c r="G94" s="5"/>
      <c r="H94" s="5"/>
      <c r="I94" s="5">
        <f t="shared" ca="1" si="10"/>
        <v>0.89033150884665524</v>
      </c>
      <c r="J94" s="5">
        <f t="shared" ca="1" si="10"/>
        <v>0.67405491651907545</v>
      </c>
      <c r="K94" s="1" t="str">
        <f t="shared" ca="1" si="15"/>
        <v>C90-C91-C92</v>
      </c>
      <c r="L94" s="1">
        <f t="shared" ca="1" si="16"/>
        <v>8</v>
      </c>
    </row>
    <row r="95" spans="1:12">
      <c r="A95" s="1" t="s">
        <v>97</v>
      </c>
      <c r="B95" s="25">
        <f t="shared" ca="1" si="11"/>
        <v>1181.5093628260586</v>
      </c>
      <c r="C95" s="25">
        <f t="shared" ca="1" si="12"/>
        <v>1240.0070114024577</v>
      </c>
      <c r="D95" s="1" t="str">
        <f t="shared" ca="1" si="9"/>
        <v>เข้าระบบ</v>
      </c>
      <c r="E95" s="1" t="str">
        <f t="shared" ca="1" si="13"/>
        <v>C91-C92-C94</v>
      </c>
      <c r="F95" s="5">
        <f t="shared" ca="1" si="14"/>
        <v>58.497648576399115</v>
      </c>
      <c r="G95" s="5"/>
      <c r="H95" s="5"/>
      <c r="I95" s="5">
        <f t="shared" ca="1" si="10"/>
        <v>0.67571755060803351</v>
      </c>
      <c r="J95" s="5">
        <f t="shared" ca="1" si="10"/>
        <v>0.38577075224281665</v>
      </c>
      <c r="K95" s="1" t="str">
        <f t="shared" ca="1" si="15"/>
        <v>C91-C92</v>
      </c>
      <c r="L95" s="1">
        <f t="shared" ca="1" si="16"/>
        <v>2</v>
      </c>
    </row>
    <row r="96" spans="1:12">
      <c r="A96" s="1" t="s">
        <v>98</v>
      </c>
      <c r="B96" s="25">
        <f t="shared" ca="1" si="11"/>
        <v>1195.0692160011918</v>
      </c>
      <c r="C96" s="25">
        <f t="shared" ca="1" si="12"/>
        <v>1240.0070114024577</v>
      </c>
      <c r="D96" s="1" t="str">
        <f t="shared" ca="1" si="9"/>
        <v>ไม่เข้าระบบ</v>
      </c>
      <c r="E96" s="1" t="str">
        <f t="shared" ca="1" si="13"/>
        <v>C91-C92-C94</v>
      </c>
      <c r="F96" s="5" t="str">
        <f t="shared" ca="1" si="14"/>
        <v>-</v>
      </c>
      <c r="G96" s="5"/>
      <c r="H96" s="5"/>
      <c r="I96" s="5">
        <f t="shared" ca="1" si="10"/>
        <v>0.71197063502663505</v>
      </c>
      <c r="J96" s="5">
        <f t="shared" ca="1" si="10"/>
        <v>0.6979564863658716</v>
      </c>
      <c r="K96" s="1" t="str">
        <f t="shared" ca="1" si="15"/>
        <v>C91-C92-C94</v>
      </c>
      <c r="L96" s="1">
        <f t="shared" ca="1" si="16"/>
        <v>8</v>
      </c>
    </row>
    <row r="97" spans="1:12">
      <c r="A97" s="1" t="s">
        <v>99</v>
      </c>
      <c r="B97" s="25">
        <f t="shared" ca="1" si="11"/>
        <v>1207.5640117659284</v>
      </c>
      <c r="C97" s="25">
        <f t="shared" ca="1" si="12"/>
        <v>1256.4957558281399</v>
      </c>
      <c r="D97" s="1" t="str">
        <f t="shared" ca="1" si="9"/>
        <v>เข้าระบบ</v>
      </c>
      <c r="E97" s="1" t="str">
        <f t="shared" ca="1" si="13"/>
        <v>C92-C94-C96</v>
      </c>
      <c r="F97" s="5">
        <f t="shared" ca="1" si="14"/>
        <v>48.931744062211465</v>
      </c>
      <c r="G97" s="5"/>
      <c r="H97" s="5"/>
      <c r="I97" s="5">
        <f t="shared" ca="1" si="10"/>
        <v>0.49895915294732518</v>
      </c>
      <c r="J97" s="5">
        <f t="shared" ca="1" si="10"/>
        <v>0.14887444256822002</v>
      </c>
      <c r="K97" s="1" t="str">
        <f t="shared" ca="1" si="15"/>
        <v>C92-C94</v>
      </c>
      <c r="L97" s="1">
        <f t="shared" ca="1" si="16"/>
        <v>2</v>
      </c>
    </row>
    <row r="98" spans="1:12">
      <c r="A98" s="1" t="s">
        <v>100</v>
      </c>
      <c r="B98" s="25">
        <f t="shared" ca="1" si="11"/>
        <v>1219.1683049380501</v>
      </c>
      <c r="C98" s="25">
        <f t="shared" ca="1" si="12"/>
        <v>1256.4957558281399</v>
      </c>
      <c r="D98" s="1" t="str">
        <f t="shared" ca="1" si="9"/>
        <v>ไม่เข้าระบบ</v>
      </c>
      <c r="E98" s="1" t="str">
        <f t="shared" ca="1" si="13"/>
        <v>C92-C94-C96</v>
      </c>
      <c r="F98" s="5" t="str">
        <f t="shared" ca="1" si="14"/>
        <v>-</v>
      </c>
      <c r="G98" s="5"/>
      <c r="H98" s="5"/>
      <c r="I98" s="5">
        <f t="shared" ca="1" si="10"/>
        <v>0.32085863442435936</v>
      </c>
      <c r="J98" s="5">
        <f t="shared" ca="1" si="10"/>
        <v>0.32836764621790526</v>
      </c>
      <c r="K98" s="1" t="str">
        <f t="shared" ca="1" si="15"/>
        <v>C92-C94-C96</v>
      </c>
      <c r="L98" s="1">
        <f t="shared" ca="1" si="16"/>
        <v>8</v>
      </c>
    </row>
    <row r="99" spans="1:12">
      <c r="A99" s="1" t="s">
        <v>101</v>
      </c>
      <c r="B99" s="25">
        <f t="shared" ca="1" si="11"/>
        <v>1231.0340602369881</v>
      </c>
      <c r="C99" s="25">
        <f t="shared" ca="1" si="12"/>
        <v>1276.9189281116446</v>
      </c>
      <c r="D99" s="1" t="str">
        <f t="shared" ca="1" si="9"/>
        <v>เข้าระบบ</v>
      </c>
      <c r="E99" s="1" t="str">
        <f t="shared" ca="1" si="13"/>
        <v>C94-C96-C98</v>
      </c>
      <c r="F99" s="5">
        <f t="shared" ca="1" si="14"/>
        <v>45.884867874656493</v>
      </c>
      <c r="G99" s="5"/>
      <c r="H99" s="5"/>
      <c r="I99" s="5">
        <f t="shared" ca="1" si="10"/>
        <v>0.37315105978757845</v>
      </c>
      <c r="J99" s="5">
        <f t="shared" ca="1" si="10"/>
        <v>0.54231722835046958</v>
      </c>
      <c r="K99" s="1" t="str">
        <f t="shared" ca="1" si="15"/>
        <v>C94-C96</v>
      </c>
      <c r="L99" s="1">
        <f t="shared" ca="1" si="16"/>
        <v>2</v>
      </c>
    </row>
    <row r="100" spans="1:12">
      <c r="A100" s="1" t="s">
        <v>102</v>
      </c>
      <c r="B100" s="25">
        <f t="shared" ca="1" si="11"/>
        <v>1243.1171667550771</v>
      </c>
      <c r="C100" s="25">
        <f t="shared" ca="1" si="12"/>
        <v>1298.2847087689693</v>
      </c>
      <c r="D100" s="1" t="str">
        <f t="shared" ca="1" si="9"/>
        <v>เข้าระบบ</v>
      </c>
      <c r="E100" s="1" t="str">
        <f t="shared" ca="1" si="13"/>
        <v>C96-C98-C99</v>
      </c>
      <c r="F100" s="5">
        <f t="shared" ca="1" si="14"/>
        <v>55.167542013892216</v>
      </c>
      <c r="G100" s="5"/>
      <c r="H100" s="5"/>
      <c r="I100" s="5">
        <f t="shared" ca="1" si="10"/>
        <v>0.41662130361776351</v>
      </c>
      <c r="J100" s="5">
        <f t="shared" ca="1" si="10"/>
        <v>0.63657806573246933</v>
      </c>
      <c r="K100" s="1" t="str">
        <f t="shared" ca="1" si="15"/>
        <v>C96-C98</v>
      </c>
      <c r="L100" s="1">
        <f t="shared" ca="1" si="16"/>
        <v>2</v>
      </c>
    </row>
    <row r="101" spans="1:12">
      <c r="A101" s="1" t="s">
        <v>103</v>
      </c>
      <c r="B101" s="25">
        <f t="shared" ca="1" si="11"/>
        <v>1256.9954093862893</v>
      </c>
      <c r="C101" s="25">
        <f t="shared" ca="1" si="12"/>
        <v>1316.5140392952144</v>
      </c>
      <c r="D101" s="1" t="str">
        <f t="shared" ca="1" si="9"/>
        <v>เข้าระบบ</v>
      </c>
      <c r="E101" s="1" t="str">
        <f t="shared" ca="1" si="13"/>
        <v>C98-C99-C100</v>
      </c>
      <c r="F101" s="5">
        <f t="shared" ca="1" si="14"/>
        <v>59.51862990892505</v>
      </c>
      <c r="G101" s="5"/>
      <c r="H101" s="5"/>
      <c r="I101" s="5">
        <f t="shared" ca="1" si="10"/>
        <v>0.7756485262424555</v>
      </c>
      <c r="J101" s="5">
        <f t="shared" ca="1" si="10"/>
        <v>0.32293305262450289</v>
      </c>
      <c r="K101" s="1" t="str">
        <f t="shared" ca="1" si="15"/>
        <v>C98-C99</v>
      </c>
      <c r="L101" s="1">
        <f t="shared" ca="1" si="16"/>
        <v>2</v>
      </c>
    </row>
    <row r="102" spans="1:12">
      <c r="A102" s="1" t="s">
        <v>104</v>
      </c>
      <c r="B102" s="25">
        <f t="shared" ca="1" si="11"/>
        <v>1269.5410734078721</v>
      </c>
      <c r="C102" s="25">
        <f t="shared" ca="1" si="12"/>
        <v>1316.5140392952144</v>
      </c>
      <c r="D102" s="1" t="str">
        <f t="shared" ca="1" si="9"/>
        <v>ไม่เข้าระบบ</v>
      </c>
      <c r="E102" s="1" t="str">
        <f t="shared" ca="1" si="13"/>
        <v>C98-C99-C100</v>
      </c>
      <c r="F102" s="5" t="str">
        <f t="shared" ca="1" si="14"/>
        <v>-</v>
      </c>
      <c r="G102" s="5"/>
      <c r="H102" s="5"/>
      <c r="I102" s="5">
        <f t="shared" ca="1" si="10"/>
        <v>0.50913280431656416</v>
      </c>
      <c r="J102" s="5">
        <f t="shared" ca="1" si="10"/>
        <v>0.96254200405289603</v>
      </c>
      <c r="K102" s="1" t="str">
        <f t="shared" ca="1" si="15"/>
        <v>C98-C99-C100</v>
      </c>
      <c r="L102" s="1">
        <f t="shared" ca="1" si="16"/>
        <v>8</v>
      </c>
    </row>
    <row r="103" spans="1:12">
      <c r="A103" s="1" t="s">
        <v>105</v>
      </c>
      <c r="B103" s="25">
        <f t="shared" ca="1" si="11"/>
        <v>1281.590401447826</v>
      </c>
      <c r="C103" s="25">
        <f t="shared" ca="1" si="12"/>
        <v>1340.9865626732055</v>
      </c>
      <c r="D103" s="1" t="str">
        <f t="shared" ca="1" si="9"/>
        <v>เข้าระบบ</v>
      </c>
      <c r="E103" s="1" t="str">
        <f t="shared" ca="1" si="13"/>
        <v>C99-C100-C102</v>
      </c>
      <c r="F103" s="5">
        <f t="shared" ca="1" si="14"/>
        <v>59.396161225379501</v>
      </c>
      <c r="G103" s="5"/>
      <c r="H103" s="5"/>
      <c r="I103" s="5">
        <f t="shared" ca="1" si="10"/>
        <v>0.40986560799077054</v>
      </c>
      <c r="J103" s="5">
        <f t="shared" ca="1" si="10"/>
        <v>0.94725233779911289</v>
      </c>
      <c r="K103" s="1" t="str">
        <f t="shared" ca="1" si="15"/>
        <v>C99-C100</v>
      </c>
      <c r="L103" s="1">
        <f t="shared" ca="1" si="16"/>
        <v>2</v>
      </c>
    </row>
    <row r="104" spans="1:12">
      <c r="A104" s="1" t="s">
        <v>106</v>
      </c>
      <c r="B104" s="25">
        <f t="shared" ca="1" si="11"/>
        <v>1296.2495517462564</v>
      </c>
      <c r="C104" s="25">
        <f t="shared" ca="1" si="12"/>
        <v>1340.9865626732055</v>
      </c>
      <c r="D104" s="1" t="str">
        <f t="shared" ca="1" si="9"/>
        <v>ไม่เข้าระบบ</v>
      </c>
      <c r="E104" s="1" t="str">
        <f t="shared" ca="1" si="13"/>
        <v>C99-C100-C102</v>
      </c>
      <c r="F104" s="5" t="str">
        <f t="shared" ca="1" si="14"/>
        <v>-</v>
      </c>
      <c r="G104" s="5"/>
      <c r="H104" s="5"/>
      <c r="I104" s="5">
        <f t="shared" ca="1" si="10"/>
        <v>0.93183005968606958</v>
      </c>
      <c r="J104" s="5">
        <f t="shared" ca="1" si="10"/>
        <v>0.31568025239891817</v>
      </c>
      <c r="K104" s="1" t="str">
        <f t="shared" ca="1" si="15"/>
        <v>C99-C100-C102</v>
      </c>
      <c r="L104" s="1">
        <f t="shared" ca="1" si="16"/>
        <v>9</v>
      </c>
    </row>
    <row r="105" spans="1:12">
      <c r="A105" s="1" t="s">
        <v>107</v>
      </c>
      <c r="B105" s="25">
        <f t="shared" ca="1" si="11"/>
        <v>1308.2366202369724</v>
      </c>
      <c r="C105" s="25">
        <f t="shared" ca="1" si="12"/>
        <v>1362.1509929152396</v>
      </c>
      <c r="D105" s="1" t="str">
        <f t="shared" ca="1" si="9"/>
        <v>เข้าระบบ</v>
      </c>
      <c r="E105" s="1" t="str">
        <f t="shared" ca="1" si="13"/>
        <v>C100-C102-C104</v>
      </c>
      <c r="F105" s="5">
        <f t="shared" ca="1" si="14"/>
        <v>53.914372678267227</v>
      </c>
      <c r="G105" s="5"/>
      <c r="H105" s="5"/>
      <c r="I105" s="5">
        <f t="shared" ca="1" si="10"/>
        <v>0.39741369814321303</v>
      </c>
      <c r="J105" s="5">
        <f t="shared" ca="1" si="10"/>
        <v>0.61644302420341113</v>
      </c>
      <c r="K105" s="1" t="str">
        <f t="shared" ca="1" si="15"/>
        <v>C100-C102</v>
      </c>
      <c r="L105" s="1">
        <f t="shared" ca="1" si="16"/>
        <v>2</v>
      </c>
    </row>
    <row r="106" spans="1:12">
      <c r="A106" s="1" t="s">
        <v>108</v>
      </c>
      <c r="B106" s="25">
        <f t="shared" ca="1" si="11"/>
        <v>1321.8755102346695</v>
      </c>
      <c r="C106" s="25">
        <f t="shared" ca="1" si="12"/>
        <v>1379.3538502108747</v>
      </c>
      <c r="D106" s="1" t="str">
        <f t="shared" ca="1" si="9"/>
        <v>เข้าระบบ</v>
      </c>
      <c r="E106" s="1" t="str">
        <f t="shared" ca="1" si="13"/>
        <v>C102-C104-C105</v>
      </c>
      <c r="F106" s="5">
        <f t="shared" ca="1" si="14"/>
        <v>57.478339976205234</v>
      </c>
      <c r="G106" s="5"/>
      <c r="H106" s="5"/>
      <c r="I106" s="5">
        <f t="shared" ca="1" si="10"/>
        <v>0.72777799953943778</v>
      </c>
      <c r="J106" s="5">
        <f t="shared" ca="1" si="10"/>
        <v>0.22028572956352233</v>
      </c>
      <c r="K106" s="1" t="str">
        <f t="shared" ca="1" si="15"/>
        <v>C102-C104</v>
      </c>
      <c r="L106" s="1">
        <f t="shared" ca="1" si="16"/>
        <v>2</v>
      </c>
    </row>
    <row r="107" spans="1:12">
      <c r="A107" s="1" t="s">
        <v>109</v>
      </c>
      <c r="B107" s="25">
        <f t="shared" ca="1" si="11"/>
        <v>1333.1929400641955</v>
      </c>
      <c r="C107" s="25">
        <f t="shared" ca="1" si="12"/>
        <v>1379.3538502108747</v>
      </c>
      <c r="D107" s="1" t="str">
        <f t="shared" ca="1" si="9"/>
        <v>ไม่เข้าระบบ</v>
      </c>
      <c r="E107" s="1" t="str">
        <f t="shared" ca="1" si="13"/>
        <v>C102-C104-C105</v>
      </c>
      <c r="F107" s="5" t="str">
        <f t="shared" ca="1" si="14"/>
        <v>-</v>
      </c>
      <c r="G107" s="5"/>
      <c r="H107" s="5"/>
      <c r="I107" s="5">
        <f t="shared" ca="1" si="10"/>
        <v>0.26348596590518536</v>
      </c>
      <c r="J107" s="5">
        <f t="shared" ca="1" si="10"/>
        <v>8.3873475263247066E-2</v>
      </c>
      <c r="K107" s="1" t="str">
        <f t="shared" ca="1" si="15"/>
        <v>C102-C104-C105</v>
      </c>
      <c r="L107" s="1">
        <f t="shared" ca="1" si="16"/>
        <v>10</v>
      </c>
    </row>
    <row r="108" spans="1:12">
      <c r="A108" s="1" t="s">
        <v>110</v>
      </c>
      <c r="B108" s="25">
        <f t="shared" ca="1" si="11"/>
        <v>1345.8701311227505</v>
      </c>
      <c r="C108" s="25">
        <f t="shared" ca="1" si="12"/>
        <v>1397.1671981175659</v>
      </c>
      <c r="D108" s="1" t="str">
        <f t="shared" ca="1" si="9"/>
        <v>เข้าระบบ</v>
      </c>
      <c r="E108" s="1" t="str">
        <f t="shared" ca="1" si="13"/>
        <v>C104-C105-C107</v>
      </c>
      <c r="F108" s="5">
        <f t="shared" ca="1" si="14"/>
        <v>51.297066994815395</v>
      </c>
      <c r="G108" s="5"/>
      <c r="H108" s="5"/>
      <c r="I108" s="5">
        <f t="shared" ca="1" si="10"/>
        <v>0.53543821171102213</v>
      </c>
      <c r="J108" s="5">
        <f t="shared" ca="1" si="10"/>
        <v>0.28133479066912015</v>
      </c>
      <c r="K108" s="1" t="str">
        <f t="shared" ca="1" si="15"/>
        <v>C104-C105</v>
      </c>
      <c r="L108" s="1">
        <f t="shared" ca="1" si="16"/>
        <v>2</v>
      </c>
    </row>
    <row r="109" spans="1:12">
      <c r="A109" s="1" t="s">
        <v>111</v>
      </c>
      <c r="B109" s="25">
        <f t="shared" ca="1" si="11"/>
        <v>1360.007987405515</v>
      </c>
      <c r="C109" s="25">
        <f t="shared" ca="1" si="12"/>
        <v>1397.1671981175659</v>
      </c>
      <c r="D109" s="1" t="str">
        <f t="shared" ca="1" si="9"/>
        <v>ไม่เข้าระบบ</v>
      </c>
      <c r="E109" s="1" t="str">
        <f t="shared" ca="1" si="13"/>
        <v>C104-C105-C107</v>
      </c>
      <c r="F109" s="5" t="str">
        <f t="shared" ca="1" si="14"/>
        <v>-</v>
      </c>
      <c r="G109" s="5"/>
      <c r="H109" s="5"/>
      <c r="I109" s="5">
        <f t="shared" ca="1" si="10"/>
        <v>0.8275712565529052</v>
      </c>
      <c r="J109" s="5">
        <f t="shared" ca="1" si="10"/>
        <v>0.33869787184025313</v>
      </c>
      <c r="K109" s="1" t="str">
        <f t="shared" ca="1" si="15"/>
        <v>C104-C105-C107</v>
      </c>
      <c r="L109" s="1">
        <f t="shared" ca="1" si="16"/>
        <v>10</v>
      </c>
    </row>
    <row r="110" spans="1:12">
      <c r="A110" s="1" t="s">
        <v>112</v>
      </c>
      <c r="B110" s="25">
        <f t="shared" ca="1" si="11"/>
        <v>1373.2616873961697</v>
      </c>
      <c r="C110" s="25">
        <f t="shared" ca="1" si="12"/>
        <v>1415.1686534760861</v>
      </c>
      <c r="D110" s="1" t="str">
        <f t="shared" ca="1" si="9"/>
        <v>เข้าระบบ</v>
      </c>
      <c r="E110" s="1" t="str">
        <f t="shared" ca="1" si="13"/>
        <v>C105-C107-C109</v>
      </c>
      <c r="F110" s="5">
        <f t="shared" ca="1" si="14"/>
        <v>41.906966079916401</v>
      </c>
      <c r="G110" s="5"/>
      <c r="H110" s="5"/>
      <c r="I110" s="5">
        <f t="shared" ca="1" si="10"/>
        <v>0.65073999813094896</v>
      </c>
      <c r="J110" s="5">
        <f t="shared" ca="1" si="10"/>
        <v>0.30014553585201442</v>
      </c>
      <c r="K110" s="1" t="str">
        <f t="shared" ca="1" si="15"/>
        <v>C105-C107</v>
      </c>
      <c r="L110" s="1">
        <f t="shared" ca="1" si="16"/>
        <v>2</v>
      </c>
    </row>
    <row r="111" spans="1:12">
      <c r="A111" s="1" t="s">
        <v>113</v>
      </c>
      <c r="B111" s="25">
        <f t="shared" ca="1" si="11"/>
        <v>1386.1465678111915</v>
      </c>
      <c r="C111" s="25">
        <f t="shared" ca="1" si="12"/>
        <v>1434.2166780672426</v>
      </c>
      <c r="D111" s="1" t="str">
        <f t="shared" ca="1" si="9"/>
        <v>เข้าระบบ</v>
      </c>
      <c r="E111" s="1" t="str">
        <f t="shared" ca="1" si="13"/>
        <v>C107-C109-C110</v>
      </c>
      <c r="F111" s="5">
        <f t="shared" ca="1" si="14"/>
        <v>48.070110256051066</v>
      </c>
      <c r="G111" s="5"/>
      <c r="H111" s="5"/>
      <c r="I111" s="5">
        <f t="shared" ca="1" si="10"/>
        <v>0.57697608300436265</v>
      </c>
      <c r="J111" s="5">
        <f t="shared" ca="1" si="10"/>
        <v>0.40480245911566026</v>
      </c>
      <c r="K111" s="1" t="str">
        <f t="shared" ca="1" si="15"/>
        <v>C107-C109</v>
      </c>
      <c r="L111" s="1">
        <f t="shared" ca="1" si="16"/>
        <v>2</v>
      </c>
    </row>
    <row r="112" spans="1:12">
      <c r="A112" s="1" t="s">
        <v>114</v>
      </c>
      <c r="B112" s="25">
        <f t="shared" ca="1" si="11"/>
        <v>1397.7469495086993</v>
      </c>
      <c r="C112" s="25">
        <f t="shared" ca="1" si="12"/>
        <v>1452.2433471853244</v>
      </c>
      <c r="D112" s="1" t="str">
        <f t="shared" ca="1" si="9"/>
        <v>เข้าระบบ</v>
      </c>
      <c r="E112" s="1" t="str">
        <f t="shared" ca="1" si="13"/>
        <v>C109-C110-C111</v>
      </c>
      <c r="F112" s="5">
        <f t="shared" ca="1" si="14"/>
        <v>54.496397676625065</v>
      </c>
      <c r="G112" s="5"/>
      <c r="H112" s="5"/>
      <c r="I112" s="5">
        <f t="shared" ca="1" si="10"/>
        <v>0.32007633950158287</v>
      </c>
      <c r="J112" s="5">
        <f t="shared" ca="1" si="10"/>
        <v>0.30266691180817928</v>
      </c>
      <c r="K112" s="1" t="str">
        <f t="shared" ca="1" si="15"/>
        <v>C109-C110</v>
      </c>
      <c r="L112" s="1">
        <f t="shared" ca="1" si="16"/>
        <v>2</v>
      </c>
    </row>
    <row r="113" spans="1:12">
      <c r="A113" s="1" t="s">
        <v>115</v>
      </c>
      <c r="B113" s="25">
        <f t="shared" ca="1" si="11"/>
        <v>1412.2719141353991</v>
      </c>
      <c r="C113" s="25">
        <f t="shared" ca="1" si="12"/>
        <v>1452.2433471853244</v>
      </c>
      <c r="D113" s="1" t="str">
        <f t="shared" ca="1" si="9"/>
        <v>ไม่เข้าระบบ</v>
      </c>
      <c r="E113" s="1" t="str">
        <f t="shared" ca="1" si="13"/>
        <v>C109-C110-C111</v>
      </c>
      <c r="F113" s="5" t="str">
        <f t="shared" ca="1" si="14"/>
        <v>-</v>
      </c>
      <c r="G113" s="5"/>
      <c r="H113" s="5"/>
      <c r="I113" s="5">
        <f t="shared" ca="1" si="10"/>
        <v>0.90499292533994247</v>
      </c>
      <c r="J113" s="5">
        <f t="shared" ca="1" si="10"/>
        <v>0.28845949536365456</v>
      </c>
      <c r="K113" s="1" t="str">
        <f t="shared" ca="1" si="15"/>
        <v>C109-C110-C111</v>
      </c>
      <c r="L113" s="1">
        <f t="shared" ca="1" si="16"/>
        <v>10</v>
      </c>
    </row>
    <row r="114" spans="1:12">
      <c r="A114" s="1" t="s">
        <v>116</v>
      </c>
      <c r="B114" s="25">
        <f t="shared" ca="1" si="11"/>
        <v>1425.6946496590219</v>
      </c>
      <c r="C114" s="25">
        <f t="shared" ca="1" si="12"/>
        <v>1468.4592968317113</v>
      </c>
      <c r="D114" s="1" t="str">
        <f t="shared" ca="1" si="9"/>
        <v>เข้าระบบ</v>
      </c>
      <c r="E114" s="1" t="str">
        <f t="shared" ca="1" si="13"/>
        <v>C110-C111-C113</v>
      </c>
      <c r="F114" s="5">
        <f t="shared" ca="1" si="14"/>
        <v>42.764647172689365</v>
      </c>
      <c r="G114" s="5"/>
      <c r="H114" s="5"/>
      <c r="I114" s="5">
        <f t="shared" ca="1" si="10"/>
        <v>0.68454710472455904</v>
      </c>
      <c r="J114" s="5">
        <f t="shared" ca="1" si="10"/>
        <v>0.12159496463868358</v>
      </c>
      <c r="K114" s="1" t="str">
        <f t="shared" ca="1" si="15"/>
        <v>C110-C111</v>
      </c>
      <c r="L114" s="1">
        <f t="shared" ca="1" si="16"/>
        <v>2</v>
      </c>
    </row>
    <row r="115" spans="1:12">
      <c r="A115" s="1" t="s">
        <v>117</v>
      </c>
      <c r="B115" s="25">
        <f t="shared" ca="1" si="11"/>
        <v>1438.740211741502</v>
      </c>
      <c r="C115" s="25">
        <f t="shared" ca="1" si="12"/>
        <v>1491.6169009794105</v>
      </c>
      <c r="D115" s="1" t="str">
        <f t="shared" ca="1" si="9"/>
        <v>เข้าระบบ</v>
      </c>
      <c r="E115" s="1" t="str">
        <f t="shared" ca="1" si="13"/>
        <v>C111-C113-C114</v>
      </c>
      <c r="F115" s="5">
        <f t="shared" ca="1" si="14"/>
        <v>52.876689237908522</v>
      </c>
      <c r="G115" s="5"/>
      <c r="H115" s="5"/>
      <c r="I115" s="5">
        <f t="shared" ca="1" si="10"/>
        <v>0.60911241649598935</v>
      </c>
      <c r="J115" s="5">
        <f t="shared" ca="1" si="10"/>
        <v>0.815760414769926</v>
      </c>
      <c r="K115" s="1" t="str">
        <f t="shared" ca="1" si="15"/>
        <v>C111-C113</v>
      </c>
      <c r="L115" s="1">
        <f t="shared" ca="1" si="16"/>
        <v>2</v>
      </c>
    </row>
    <row r="116" spans="1:12">
      <c r="A116" s="1" t="s">
        <v>118</v>
      </c>
      <c r="B116" s="25">
        <f t="shared" ca="1" si="11"/>
        <v>1453.0204076881544</v>
      </c>
      <c r="C116" s="25">
        <f t="shared" ca="1" si="12"/>
        <v>1514.8189544341417</v>
      </c>
      <c r="D116" s="1" t="str">
        <f t="shared" ca="1" si="9"/>
        <v>เข้าระบบ</v>
      </c>
      <c r="E116" s="1" t="str">
        <f t="shared" ca="1" si="13"/>
        <v>C113-C114-C115</v>
      </c>
      <c r="F116" s="5">
        <f t="shared" ca="1" si="14"/>
        <v>61.798546745987323</v>
      </c>
      <c r="G116" s="5"/>
      <c r="H116" s="5"/>
      <c r="I116" s="5">
        <f t="shared" ca="1" si="10"/>
        <v>0.85603918933048173</v>
      </c>
      <c r="J116" s="5">
        <f t="shared" ca="1" si="10"/>
        <v>0.8202053454731173</v>
      </c>
      <c r="K116" s="1" t="str">
        <f t="shared" ca="1" si="15"/>
        <v>C113-C114</v>
      </c>
      <c r="L116" s="1">
        <f t="shared" ca="1" si="16"/>
        <v>2</v>
      </c>
    </row>
    <row r="117" spans="1:12">
      <c r="A117" s="1" t="s">
        <v>119</v>
      </c>
      <c r="B117" s="25">
        <f t="shared" ca="1" si="11"/>
        <v>1463.8342156322678</v>
      </c>
      <c r="C117" s="25">
        <f t="shared" ca="1" si="12"/>
        <v>1514.8189544341417</v>
      </c>
      <c r="D117" s="1" t="str">
        <f t="shared" ca="1" si="9"/>
        <v>ไม่เข้าระบบ</v>
      </c>
      <c r="E117" s="1" t="str">
        <f t="shared" ca="1" si="13"/>
        <v>C113-C114-C115</v>
      </c>
      <c r="F117" s="5" t="str">
        <f t="shared" ca="1" si="14"/>
        <v>-</v>
      </c>
      <c r="G117" s="5"/>
      <c r="H117" s="5"/>
      <c r="I117" s="5">
        <f t="shared" ca="1" si="10"/>
        <v>0.16276158882269076</v>
      </c>
      <c r="J117" s="5">
        <f t="shared" ca="1" si="10"/>
        <v>0.8968550528782544</v>
      </c>
      <c r="K117" s="1" t="str">
        <f t="shared" ca="1" si="15"/>
        <v>C113-C114-C115</v>
      </c>
      <c r="L117" s="1">
        <f t="shared" ca="1" si="16"/>
        <v>10</v>
      </c>
    </row>
    <row r="118" spans="1:12">
      <c r="A118" s="1" t="s">
        <v>120</v>
      </c>
      <c r="B118" s="25">
        <f t="shared" ca="1" si="11"/>
        <v>1477.6930669528765</v>
      </c>
      <c r="C118" s="25">
        <f t="shared" ca="1" si="12"/>
        <v>1537.2065661411668</v>
      </c>
      <c r="D118" s="1" t="str">
        <f t="shared" ca="1" si="9"/>
        <v>เข้าระบบ</v>
      </c>
      <c r="E118" s="1" t="str">
        <f t="shared" ca="1" si="13"/>
        <v>C114-C115-C117</v>
      </c>
      <c r="F118" s="5">
        <f t="shared" ca="1" si="14"/>
        <v>59.513499188290325</v>
      </c>
      <c r="G118" s="5"/>
      <c r="H118" s="5"/>
      <c r="I118" s="5">
        <f t="shared" ca="1" si="10"/>
        <v>0.77177026412173033</v>
      </c>
      <c r="J118" s="5">
        <f t="shared" ca="1" si="10"/>
        <v>0.7387611707025068</v>
      </c>
      <c r="K118" s="1" t="str">
        <f t="shared" ca="1" si="15"/>
        <v>C114-C115</v>
      </c>
      <c r="L118" s="1">
        <f t="shared" ca="1" si="16"/>
        <v>2</v>
      </c>
    </row>
    <row r="119" spans="1:12">
      <c r="A119" s="1" t="s">
        <v>121</v>
      </c>
      <c r="B119" s="25">
        <f t="shared" ca="1" si="11"/>
        <v>1488.8358457647948</v>
      </c>
      <c r="C119" s="25">
        <f t="shared" ca="1" si="12"/>
        <v>1537.2065661411668</v>
      </c>
      <c r="D119" s="1" t="str">
        <f t="shared" ca="1" si="9"/>
        <v>ไม่เข้าระบบ</v>
      </c>
      <c r="E119" s="1" t="str">
        <f t="shared" ca="1" si="13"/>
        <v>C114-C115-C117</v>
      </c>
      <c r="F119" s="5" t="str">
        <f t="shared" ca="1" si="14"/>
        <v>-</v>
      </c>
      <c r="G119" s="5"/>
      <c r="H119" s="5"/>
      <c r="I119" s="5">
        <f t="shared" ca="1" si="10"/>
        <v>0.22855576238365738</v>
      </c>
      <c r="J119" s="5">
        <f t="shared" ca="1" si="10"/>
        <v>0.84321464646090849</v>
      </c>
      <c r="K119" s="1" t="str">
        <f t="shared" ca="1" si="15"/>
        <v>C114-C115-C117</v>
      </c>
      <c r="L119" s="1">
        <f t="shared" ca="1" si="16"/>
        <v>10</v>
      </c>
    </row>
    <row r="120" spans="1:12">
      <c r="A120" s="1" t="s">
        <v>122</v>
      </c>
      <c r="B120" s="25">
        <f t="shared" ca="1" si="11"/>
        <v>1502.2287197104963</v>
      </c>
      <c r="C120" s="25">
        <f t="shared" ca="1" si="12"/>
        <v>1554.2255317052179</v>
      </c>
      <c r="D120" s="1" t="str">
        <f t="shared" ca="1" si="9"/>
        <v>เข้าระบบ</v>
      </c>
      <c r="E120" s="1" t="str">
        <f t="shared" ca="1" si="13"/>
        <v>C115-C117-C119</v>
      </c>
      <c r="F120" s="5">
        <f t="shared" ca="1" si="14"/>
        <v>51.996811994721611</v>
      </c>
      <c r="G120" s="5"/>
      <c r="H120" s="5"/>
      <c r="I120" s="5">
        <f t="shared" ca="1" si="10"/>
        <v>0.67857478914028002</v>
      </c>
      <c r="J120" s="5">
        <f t="shared" ca="1" si="10"/>
        <v>0.20189655640510162</v>
      </c>
      <c r="K120" s="1" t="str">
        <f t="shared" ca="1" si="15"/>
        <v>C115-C117</v>
      </c>
      <c r="L120" s="1">
        <f t="shared" ca="1" si="16"/>
        <v>2</v>
      </c>
    </row>
    <row r="121" spans="1:12">
      <c r="A121" s="1" t="s">
        <v>123</v>
      </c>
      <c r="B121" s="25">
        <f t="shared" ca="1" si="11"/>
        <v>1514.4667568073392</v>
      </c>
      <c r="C121" s="25">
        <f t="shared" ca="1" si="12"/>
        <v>1554.2255317052179</v>
      </c>
      <c r="D121" s="1" t="str">
        <f t="shared" ca="1" si="9"/>
        <v>ไม่เข้าระบบ</v>
      </c>
      <c r="E121" s="1" t="str">
        <f t="shared" ca="1" si="13"/>
        <v>C115-C117-C119</v>
      </c>
      <c r="F121" s="5" t="str">
        <f t="shared" ca="1" si="14"/>
        <v>-</v>
      </c>
      <c r="G121" s="5"/>
      <c r="H121" s="5"/>
      <c r="I121" s="5">
        <f t="shared" ca="1" si="10"/>
        <v>0.44760741936856996</v>
      </c>
      <c r="J121" s="5">
        <f t="shared" ca="1" si="10"/>
        <v>0.20883208034931044</v>
      </c>
      <c r="K121" s="1" t="str">
        <f t="shared" ca="1" si="15"/>
        <v>C115-C117-C119</v>
      </c>
      <c r="L121" s="1">
        <f t="shared" ca="1" si="16"/>
        <v>10</v>
      </c>
    </row>
    <row r="122" spans="1:12">
      <c r="A122" s="1" t="s">
        <v>124</v>
      </c>
      <c r="B122" s="25">
        <f t="shared" ca="1" si="11"/>
        <v>1529.3121074351518</v>
      </c>
      <c r="C122" s="25">
        <f t="shared" ca="1" si="12"/>
        <v>1571.8057020053486</v>
      </c>
      <c r="D122" s="1" t="str">
        <f t="shared" ca="1" si="9"/>
        <v>เข้าระบบ</v>
      </c>
      <c r="E122" s="1" t="str">
        <f t="shared" ca="1" si="13"/>
        <v>C117-C119-C121</v>
      </c>
      <c r="F122" s="5">
        <f t="shared" ca="1" si="14"/>
        <v>42.493594570196819</v>
      </c>
      <c r="G122" s="5"/>
      <c r="H122" s="5"/>
      <c r="I122" s="5">
        <f t="shared" ca="1" si="10"/>
        <v>0.96907012556252448</v>
      </c>
      <c r="J122" s="5">
        <f t="shared" ca="1" si="10"/>
        <v>0.2580170300130713</v>
      </c>
      <c r="K122" s="1" t="str">
        <f t="shared" ca="1" si="15"/>
        <v>C117-C119</v>
      </c>
      <c r="L122" s="1">
        <f t="shared" ca="1" si="16"/>
        <v>2</v>
      </c>
    </row>
    <row r="123" spans="1:12">
      <c r="A123" s="1" t="s">
        <v>125</v>
      </c>
      <c r="B123" s="25">
        <f t="shared" ca="1" si="11"/>
        <v>1541.0885766776773</v>
      </c>
      <c r="C123" s="25">
        <f t="shared" ca="1" si="12"/>
        <v>1596.667320040089</v>
      </c>
      <c r="D123" s="1" t="str">
        <f t="shared" ca="1" si="9"/>
        <v>เข้าระบบ</v>
      </c>
      <c r="E123" s="1" t="str">
        <f t="shared" ca="1" si="13"/>
        <v>C119-C121-C122</v>
      </c>
      <c r="F123" s="5">
        <f t="shared" ca="1" si="14"/>
        <v>55.578743362411615</v>
      </c>
      <c r="G123" s="5"/>
      <c r="H123" s="5"/>
      <c r="I123" s="5">
        <f t="shared" ca="1" si="10"/>
        <v>0.35529384850510315</v>
      </c>
      <c r="J123" s="5">
        <f t="shared" ca="1" si="10"/>
        <v>0.98616180347404203</v>
      </c>
      <c r="K123" s="1" t="str">
        <f t="shared" ca="1" si="15"/>
        <v>C119-C121</v>
      </c>
      <c r="L123" s="1">
        <f t="shared" ca="1" si="16"/>
        <v>2</v>
      </c>
    </row>
    <row r="124" spans="1:12">
      <c r="A124" s="1" t="s">
        <v>126</v>
      </c>
      <c r="B124" s="25">
        <f t="shared" ca="1" si="11"/>
        <v>1551.2091825689972</v>
      </c>
      <c r="C124" s="25">
        <f t="shared" ca="1" si="12"/>
        <v>1596.667320040089</v>
      </c>
      <c r="D124" s="1" t="str">
        <f t="shared" ca="1" si="9"/>
        <v>ไม่เข้าระบบ</v>
      </c>
      <c r="E124" s="1" t="str">
        <f t="shared" ca="1" si="13"/>
        <v>C119-C121-C122</v>
      </c>
      <c r="F124" s="5" t="str">
        <f t="shared" ca="1" si="14"/>
        <v>-</v>
      </c>
      <c r="G124" s="5"/>
      <c r="H124" s="5"/>
      <c r="I124" s="5">
        <f t="shared" ca="1" si="10"/>
        <v>2.41211782639974E-2</v>
      </c>
      <c r="J124" s="5">
        <f t="shared" ca="1" si="10"/>
        <v>0.7615025514507292</v>
      </c>
      <c r="K124" s="1" t="str">
        <f t="shared" ca="1" si="15"/>
        <v>C119-C121-C122</v>
      </c>
      <c r="L124" s="1">
        <f t="shared" ca="1" si="16"/>
        <v>10</v>
      </c>
    </row>
    <row r="125" spans="1:12">
      <c r="A125" s="1" t="s">
        <v>127</v>
      </c>
      <c r="B125" s="25">
        <f t="shared" ca="1" si="11"/>
        <v>1564.7247615561555</v>
      </c>
      <c r="C125" s="25">
        <f t="shared" ca="1" si="12"/>
        <v>1617.0613382365295</v>
      </c>
      <c r="D125" s="1" t="str">
        <f t="shared" ca="1" si="9"/>
        <v>เข้าระบบ</v>
      </c>
      <c r="E125" s="1" t="str">
        <f t="shared" ca="1" si="13"/>
        <v>C121-C122-C124</v>
      </c>
      <c r="F125" s="5">
        <f t="shared" ca="1" si="14"/>
        <v>52.336576680374037</v>
      </c>
      <c r="G125" s="5"/>
      <c r="H125" s="5"/>
      <c r="I125" s="5">
        <f t="shared" ca="1" si="10"/>
        <v>0.70311579743165886</v>
      </c>
      <c r="J125" s="5">
        <f t="shared" ca="1" si="10"/>
        <v>0.5394018196440602</v>
      </c>
      <c r="K125" s="1" t="str">
        <f t="shared" ca="1" si="15"/>
        <v>C121-C122</v>
      </c>
      <c r="L125" s="1">
        <f t="shared" ca="1" si="16"/>
        <v>2</v>
      </c>
    </row>
    <row r="126" spans="1:12">
      <c r="A126" s="1" t="s">
        <v>128</v>
      </c>
      <c r="B126" s="25">
        <f t="shared" ca="1" si="11"/>
        <v>1576.4729978761372</v>
      </c>
      <c r="C126" s="25">
        <f t="shared" ca="1" si="12"/>
        <v>1637.7982550006961</v>
      </c>
      <c r="D126" s="1" t="str">
        <f t="shared" ca="1" si="9"/>
        <v>เข้าระบบ</v>
      </c>
      <c r="E126" s="1" t="str">
        <f t="shared" ca="1" si="13"/>
        <v>C122-C124-C125</v>
      </c>
      <c r="F126" s="5">
        <f t="shared" ca="1" si="14"/>
        <v>61.325257124558902</v>
      </c>
      <c r="G126" s="5"/>
      <c r="H126" s="5"/>
      <c r="I126" s="5">
        <f t="shared" ca="1" si="10"/>
        <v>0.34964726399635104</v>
      </c>
      <c r="J126" s="5">
        <f t="shared" ca="1" si="10"/>
        <v>0.57369167641667018</v>
      </c>
      <c r="K126" s="1" t="str">
        <f t="shared" ca="1" si="15"/>
        <v>C122-C124</v>
      </c>
      <c r="L126" s="1">
        <f t="shared" ca="1" si="16"/>
        <v>2</v>
      </c>
    </row>
    <row r="127" spans="1:12">
      <c r="A127" s="1" t="s">
        <v>129</v>
      </c>
      <c r="B127" s="25">
        <f t="shared" ca="1" si="11"/>
        <v>1586.922534014047</v>
      </c>
      <c r="C127" s="25">
        <f t="shared" ca="1" si="12"/>
        <v>1637.7982550006961</v>
      </c>
      <c r="D127" s="1" t="str">
        <f t="shared" ca="1" si="9"/>
        <v>ไม่เข้าระบบ</v>
      </c>
      <c r="E127" s="1" t="str">
        <f t="shared" ca="1" si="13"/>
        <v>C122-C124-C125</v>
      </c>
      <c r="F127" s="5" t="str">
        <f t="shared" ca="1" si="14"/>
        <v>-</v>
      </c>
      <c r="G127" s="5"/>
      <c r="H127" s="5"/>
      <c r="I127" s="5">
        <f t="shared" ca="1" si="10"/>
        <v>8.990722758193237E-2</v>
      </c>
      <c r="J127" s="5">
        <f t="shared" ca="1" si="10"/>
        <v>0.46953905641144456</v>
      </c>
      <c r="K127" s="1" t="str">
        <f t="shared" ca="1" si="15"/>
        <v>C122-C124-C125</v>
      </c>
      <c r="L127" s="1">
        <f t="shared" ca="1" si="16"/>
        <v>10</v>
      </c>
    </row>
    <row r="128" spans="1:12">
      <c r="A128" s="1" t="s">
        <v>130</v>
      </c>
      <c r="B128" s="25">
        <f t="shared" ca="1" si="11"/>
        <v>1598.2721103390072</v>
      </c>
      <c r="C128" s="25">
        <f t="shared" ca="1" si="12"/>
        <v>1662.6659402996565</v>
      </c>
      <c r="D128" s="1" t="str">
        <f t="shared" ca="1" si="9"/>
        <v>เข้าระบบ</v>
      </c>
      <c r="E128" s="1" t="str">
        <f t="shared" ca="1" si="13"/>
        <v>C124-C125-C127</v>
      </c>
      <c r="F128" s="5">
        <f t="shared" ca="1" si="14"/>
        <v>64.393829960649327</v>
      </c>
      <c r="G128" s="5"/>
      <c r="H128" s="5"/>
      <c r="I128" s="5">
        <f t="shared" ca="1" si="10"/>
        <v>0.2699152649920471</v>
      </c>
      <c r="J128" s="5">
        <f t="shared" ca="1" si="10"/>
        <v>0.98676852989604136</v>
      </c>
      <c r="K128" s="1" t="str">
        <f t="shared" ca="1" si="15"/>
        <v>C124-C125</v>
      </c>
      <c r="L128" s="1">
        <f t="shared" ca="1" si="16"/>
        <v>2</v>
      </c>
    </row>
    <row r="129" spans="1:12">
      <c r="A129" s="1" t="s">
        <v>131</v>
      </c>
      <c r="B129" s="25">
        <f t="shared" ca="1" si="11"/>
        <v>1609.8148470361493</v>
      </c>
      <c r="C129" s="25">
        <f t="shared" ca="1" si="12"/>
        <v>1662.6659402996565</v>
      </c>
      <c r="D129" s="1" t="str">
        <f t="shared" ca="1" si="9"/>
        <v>ไม่เข้าระบบ</v>
      </c>
      <c r="E129" s="1" t="str">
        <f t="shared" ca="1" si="13"/>
        <v>C124-C125-C127</v>
      </c>
      <c r="F129" s="5" t="str">
        <f t="shared" ca="1" si="14"/>
        <v>-</v>
      </c>
      <c r="G129" s="5"/>
      <c r="H129" s="5"/>
      <c r="I129" s="5">
        <f t="shared" ca="1" si="10"/>
        <v>0.30854733942841595</v>
      </c>
      <c r="J129" s="5">
        <f t="shared" ca="1" si="10"/>
        <v>0.30563579128237173</v>
      </c>
      <c r="K129" s="1" t="str">
        <f t="shared" ca="1" si="15"/>
        <v>C124-C125-C127</v>
      </c>
      <c r="L129" s="1">
        <f t="shared" ca="1" si="16"/>
        <v>10</v>
      </c>
    </row>
    <row r="130" spans="1:12">
      <c r="A130" s="1" t="s">
        <v>132</v>
      </c>
      <c r="B130" s="25">
        <f t="shared" ca="1" si="11"/>
        <v>1620.614619042715</v>
      </c>
      <c r="C130" s="25">
        <f t="shared" ca="1" si="12"/>
        <v>1685.2357673965537</v>
      </c>
      <c r="D130" s="1" t="str">
        <f t="shared" ca="1" si="9"/>
        <v>เข้าระบบ</v>
      </c>
      <c r="E130" s="1" t="str">
        <f t="shared" ca="1" si="13"/>
        <v>C125-C127-C129</v>
      </c>
      <c r="F130" s="5">
        <f t="shared" ca="1" si="14"/>
        <v>64.621148353838635</v>
      </c>
      <c r="G130" s="5"/>
      <c r="H130" s="5"/>
      <c r="I130" s="5">
        <f t="shared" ca="1" si="10"/>
        <v>0.15995440131314087</v>
      </c>
      <c r="J130" s="5">
        <f t="shared" ca="1" si="10"/>
        <v>0.75698270968971482</v>
      </c>
      <c r="K130" s="1" t="str">
        <f t="shared" ca="1" si="15"/>
        <v>C125-C127</v>
      </c>
      <c r="L130" s="1">
        <f t="shared" ca="1" si="16"/>
        <v>2</v>
      </c>
    </row>
    <row r="131" spans="1:12">
      <c r="A131" s="1" t="s">
        <v>133</v>
      </c>
      <c r="B131" s="25">
        <f t="shared" ca="1" si="11"/>
        <v>1633.4054671775627</v>
      </c>
      <c r="C131" s="25">
        <f t="shared" ca="1" si="12"/>
        <v>1685.2357673965537</v>
      </c>
      <c r="D131" s="1" t="str">
        <f t="shared" ref="D131:D172" ca="1" si="17">IF(L131=2,"เข้าระบบ","ไม่เข้าระบบ")</f>
        <v>ไม่เข้าระบบ</v>
      </c>
      <c r="E131" s="1" t="str">
        <f t="shared" ca="1" si="13"/>
        <v>C125-C127-C129</v>
      </c>
      <c r="F131" s="5" t="str">
        <f t="shared" ca="1" si="14"/>
        <v>-</v>
      </c>
      <c r="G131" s="5"/>
      <c r="H131" s="5"/>
      <c r="I131" s="5">
        <f t="shared" ref="I131:J173" ca="1" si="18">RAND()</f>
        <v>0.55816962696953532</v>
      </c>
      <c r="J131" s="5">
        <f t="shared" ca="1" si="18"/>
        <v>0.52419135962031493</v>
      </c>
      <c r="K131" s="1" t="str">
        <f t="shared" ca="1" si="15"/>
        <v>C125-C127-C129</v>
      </c>
      <c r="L131" s="1">
        <f t="shared" ca="1" si="16"/>
        <v>10</v>
      </c>
    </row>
    <row r="132" spans="1:12">
      <c r="A132" s="1" t="s">
        <v>134</v>
      </c>
      <c r="B132" s="25">
        <f t="shared" ref="B132:B195" ca="1" si="19">I132*(15-10)+10+B131</f>
        <v>1643.6244958816721</v>
      </c>
      <c r="C132" s="25">
        <f t="shared" ref="C132:C195" ca="1" si="20">IF(L132=2,C131+J132*(25-15)+15,C131)</f>
        <v>1703.2870612672889</v>
      </c>
      <c r="D132" s="1" t="str">
        <f t="shared" ca="1" si="17"/>
        <v>เข้าระบบ</v>
      </c>
      <c r="E132" s="1" t="str">
        <f t="shared" ref="E132:E172" ca="1" si="21">IF(IFERROR(FIND("-",K132,FIND("-",K132,1)+1),2)=2,IF(K132="",A132,CONCATENATE(K132,"-",A132)),K132)</f>
        <v>C127-C129-C131</v>
      </c>
      <c r="F132" s="5">
        <f t="shared" ref="F132:F195" ca="1" si="22">IF(D132="เข้าระบบ",C132-B132,"-")</f>
        <v>59.662565385616745</v>
      </c>
      <c r="G132" s="5"/>
      <c r="H132" s="5"/>
      <c r="I132" s="5">
        <f t="shared" ca="1" si="18"/>
        <v>4.3805740821868611E-2</v>
      </c>
      <c r="J132" s="5">
        <f t="shared" ca="1" si="18"/>
        <v>0.305129387073519</v>
      </c>
      <c r="K132" s="1" t="str">
        <f t="shared" ref="K132:K172" ca="1" si="23">IFERROR(IF(VLOOKUP(LEFT(E131,IFERROR(FINDB("-",E131),LEN(E131)+1)-1),A:C,3,FALSE)&lt;=B132,RIGHT(E131,LEN(E131)-FIND("-",E131)),E131),"")</f>
        <v>C127-C129</v>
      </c>
      <c r="L132" s="1">
        <f t="shared" ca="1" si="16"/>
        <v>2</v>
      </c>
    </row>
    <row r="133" spans="1:12">
      <c r="A133" s="1" t="s">
        <v>135</v>
      </c>
      <c r="B133" s="25">
        <f t="shared" ca="1" si="19"/>
        <v>1655.9304348487435</v>
      </c>
      <c r="C133" s="25">
        <f t="shared" ca="1" si="20"/>
        <v>1703.2870612672889</v>
      </c>
      <c r="D133" s="1" t="str">
        <f t="shared" ca="1" si="17"/>
        <v>ไม่เข้าระบบ</v>
      </c>
      <c r="E133" s="1" t="str">
        <f t="shared" ca="1" si="21"/>
        <v>C127-C129-C131</v>
      </c>
      <c r="F133" s="5" t="str">
        <f t="shared" ca="1" si="22"/>
        <v>-</v>
      </c>
      <c r="G133" s="5"/>
      <c r="H133" s="5"/>
      <c r="I133" s="5">
        <f t="shared" ca="1" si="18"/>
        <v>0.46118779341426741</v>
      </c>
      <c r="J133" s="5">
        <f t="shared" ca="1" si="18"/>
        <v>1.1944750265225679E-2</v>
      </c>
      <c r="K133" s="1" t="str">
        <f t="shared" ca="1" si="23"/>
        <v>C127-C129-C131</v>
      </c>
      <c r="L133" s="1">
        <f t="shared" ca="1" si="16"/>
        <v>10</v>
      </c>
    </row>
    <row r="134" spans="1:12">
      <c r="A134" s="1" t="s">
        <v>136</v>
      </c>
      <c r="B134" s="25">
        <f t="shared" ca="1" si="19"/>
        <v>1668.9074259216211</v>
      </c>
      <c r="C134" s="25">
        <f t="shared" ca="1" si="20"/>
        <v>1724.667577934933</v>
      </c>
      <c r="D134" s="1" t="str">
        <f t="shared" ca="1" si="17"/>
        <v>เข้าระบบ</v>
      </c>
      <c r="E134" s="1" t="str">
        <f t="shared" ca="1" si="21"/>
        <v>C129-C131-C133</v>
      </c>
      <c r="F134" s="5">
        <f t="shared" ca="1" si="22"/>
        <v>55.760152013311881</v>
      </c>
      <c r="G134" s="5"/>
      <c r="H134" s="5"/>
      <c r="I134" s="5">
        <f t="shared" ca="1" si="18"/>
        <v>0.59539821457552033</v>
      </c>
      <c r="J134" s="5">
        <f t="shared" ca="1" si="18"/>
        <v>0.63805166676441982</v>
      </c>
      <c r="K134" s="1" t="str">
        <f t="shared" ca="1" si="23"/>
        <v>C129-C131</v>
      </c>
      <c r="L134" s="1">
        <f t="shared" ca="1" si="16"/>
        <v>2</v>
      </c>
    </row>
    <row r="135" spans="1:12">
      <c r="A135" s="1" t="s">
        <v>137</v>
      </c>
      <c r="B135" s="25">
        <f t="shared" ca="1" si="19"/>
        <v>1682.5875428821175</v>
      </c>
      <c r="C135" s="25">
        <f t="shared" ca="1" si="20"/>
        <v>1724.667577934933</v>
      </c>
      <c r="D135" s="1" t="str">
        <f t="shared" ca="1" si="17"/>
        <v>ไม่เข้าระบบ</v>
      </c>
      <c r="E135" s="1" t="str">
        <f t="shared" ca="1" si="21"/>
        <v>C129-C131-C133</v>
      </c>
      <c r="F135" s="5" t="str">
        <f t="shared" ca="1" si="22"/>
        <v>-</v>
      </c>
      <c r="G135" s="5"/>
      <c r="H135" s="5"/>
      <c r="I135" s="5">
        <f t="shared" ca="1" si="18"/>
        <v>0.73602339209929224</v>
      </c>
      <c r="J135" s="5">
        <f t="shared" ca="1" si="18"/>
        <v>0.91584884169984027</v>
      </c>
      <c r="K135" s="1" t="str">
        <f t="shared" ca="1" si="23"/>
        <v>C129-C131-C133</v>
      </c>
      <c r="L135" s="1">
        <f t="shared" ca="1" si="16"/>
        <v>10</v>
      </c>
    </row>
    <row r="136" spans="1:12">
      <c r="A136" s="1" t="s">
        <v>138</v>
      </c>
      <c r="B136" s="25">
        <f t="shared" ca="1" si="19"/>
        <v>1694.5303809857126</v>
      </c>
      <c r="C136" s="25">
        <f t="shared" ca="1" si="20"/>
        <v>1739.9679990125533</v>
      </c>
      <c r="D136" s="1" t="str">
        <f t="shared" ca="1" si="17"/>
        <v>เข้าระบบ</v>
      </c>
      <c r="E136" s="1" t="str">
        <f t="shared" ca="1" si="21"/>
        <v>C131-C133-C135</v>
      </c>
      <c r="F136" s="5">
        <f t="shared" ca="1" si="22"/>
        <v>45.43761802684071</v>
      </c>
      <c r="G136" s="5"/>
      <c r="H136" s="5"/>
      <c r="I136" s="5">
        <f t="shared" ca="1" si="18"/>
        <v>0.38856762071900874</v>
      </c>
      <c r="J136" s="5">
        <f t="shared" ca="1" si="18"/>
        <v>3.0042107762028092E-2</v>
      </c>
      <c r="K136" s="1" t="str">
        <f t="shared" ca="1" si="23"/>
        <v>C131-C133</v>
      </c>
      <c r="L136" s="1">
        <f t="shared" ca="1" si="16"/>
        <v>2</v>
      </c>
    </row>
    <row r="137" spans="1:12">
      <c r="A137" s="1" t="s">
        <v>139</v>
      </c>
      <c r="B137" s="25">
        <f t="shared" ca="1" si="19"/>
        <v>1705.991488081982</v>
      </c>
      <c r="C137" s="25">
        <f t="shared" ca="1" si="20"/>
        <v>1762.1499580144568</v>
      </c>
      <c r="D137" s="1" t="str">
        <f t="shared" ca="1" si="17"/>
        <v>เข้าระบบ</v>
      </c>
      <c r="E137" s="1" t="str">
        <f t="shared" ca="1" si="21"/>
        <v>C133-C135-C136</v>
      </c>
      <c r="F137" s="5">
        <f t="shared" ca="1" si="22"/>
        <v>56.158469932474873</v>
      </c>
      <c r="G137" s="5"/>
      <c r="H137" s="5"/>
      <c r="I137" s="5">
        <f t="shared" ca="1" si="18"/>
        <v>0.29222141925387568</v>
      </c>
      <c r="J137" s="5">
        <f t="shared" ca="1" si="18"/>
        <v>0.71819590019036372</v>
      </c>
      <c r="K137" s="1" t="str">
        <f t="shared" ca="1" si="23"/>
        <v>C133-C135</v>
      </c>
      <c r="L137" s="1">
        <f t="shared" ref="L137:L172" ca="1" si="24">IFERROR(FIND("-",K137,FIND("-",K137,1)+1),2)</f>
        <v>2</v>
      </c>
    </row>
    <row r="138" spans="1:12">
      <c r="A138" s="1" t="s">
        <v>140</v>
      </c>
      <c r="B138" s="25">
        <f t="shared" ca="1" si="19"/>
        <v>1717.1006854104915</v>
      </c>
      <c r="C138" s="25">
        <f t="shared" ca="1" si="20"/>
        <v>1762.1499580144568</v>
      </c>
      <c r="D138" s="1" t="str">
        <f t="shared" ca="1" si="17"/>
        <v>ไม่เข้าระบบ</v>
      </c>
      <c r="E138" s="1" t="str">
        <f t="shared" ca="1" si="21"/>
        <v>C133-C135-C136</v>
      </c>
      <c r="F138" s="5" t="str">
        <f t="shared" ca="1" si="22"/>
        <v>-</v>
      </c>
      <c r="G138" s="5"/>
      <c r="H138" s="5"/>
      <c r="I138" s="5">
        <f t="shared" ca="1" si="18"/>
        <v>0.2218394657018985</v>
      </c>
      <c r="J138" s="5">
        <f t="shared" ca="1" si="18"/>
        <v>0.50240075679946417</v>
      </c>
      <c r="K138" s="1" t="str">
        <f t="shared" ca="1" si="23"/>
        <v>C133-C135-C136</v>
      </c>
      <c r="L138" s="1">
        <f t="shared" ca="1" si="24"/>
        <v>10</v>
      </c>
    </row>
    <row r="139" spans="1:12">
      <c r="A139" s="1" t="s">
        <v>141</v>
      </c>
      <c r="B139" s="25">
        <f t="shared" ca="1" si="19"/>
        <v>1727.6847325621538</v>
      </c>
      <c r="C139" s="25">
        <f t="shared" ca="1" si="20"/>
        <v>1778.2280976770219</v>
      </c>
      <c r="D139" s="1" t="str">
        <f t="shared" ca="1" si="17"/>
        <v>เข้าระบบ</v>
      </c>
      <c r="E139" s="1" t="str">
        <f t="shared" ca="1" si="21"/>
        <v>C135-C136-C138</v>
      </c>
      <c r="F139" s="5">
        <f t="shared" ca="1" si="22"/>
        <v>50.543365114868038</v>
      </c>
      <c r="G139" s="5"/>
      <c r="H139" s="5"/>
      <c r="I139" s="5">
        <f t="shared" ca="1" si="18"/>
        <v>0.11680943033247271</v>
      </c>
      <c r="J139" s="5">
        <f t="shared" ca="1" si="18"/>
        <v>0.1078139662564972</v>
      </c>
      <c r="K139" s="1" t="str">
        <f t="shared" ca="1" si="23"/>
        <v>C135-C136</v>
      </c>
      <c r="L139" s="1">
        <f t="shared" ca="1" si="24"/>
        <v>2</v>
      </c>
    </row>
    <row r="140" spans="1:12">
      <c r="A140" s="1" t="s">
        <v>142</v>
      </c>
      <c r="B140" s="25">
        <f t="shared" ca="1" si="19"/>
        <v>1739.1945439145741</v>
      </c>
      <c r="C140" s="25">
        <f t="shared" ca="1" si="20"/>
        <v>1778.2280976770219</v>
      </c>
      <c r="D140" s="1" t="str">
        <f t="shared" ca="1" si="17"/>
        <v>ไม่เข้าระบบ</v>
      </c>
      <c r="E140" s="1" t="str">
        <f t="shared" ca="1" si="21"/>
        <v>C135-C136-C138</v>
      </c>
      <c r="F140" s="5" t="str">
        <f t="shared" ca="1" si="22"/>
        <v>-</v>
      </c>
      <c r="G140" s="5"/>
      <c r="H140" s="5"/>
      <c r="I140" s="5">
        <f t="shared" ca="1" si="18"/>
        <v>0.30196227048402413</v>
      </c>
      <c r="J140" s="5">
        <f t="shared" ca="1" si="18"/>
        <v>0.76351412830424237</v>
      </c>
      <c r="K140" s="1" t="str">
        <f t="shared" ca="1" si="23"/>
        <v>C135-C136-C138</v>
      </c>
      <c r="L140" s="1">
        <f t="shared" ca="1" si="24"/>
        <v>10</v>
      </c>
    </row>
    <row r="141" spans="1:12">
      <c r="A141" s="1" t="s">
        <v>143</v>
      </c>
      <c r="B141" s="25">
        <f t="shared" ca="1" si="19"/>
        <v>1753.9368062133437</v>
      </c>
      <c r="C141" s="25">
        <f t="shared" ca="1" si="20"/>
        <v>1800.9862297465077</v>
      </c>
      <c r="D141" s="1" t="str">
        <f t="shared" ca="1" si="17"/>
        <v>เข้าระบบ</v>
      </c>
      <c r="E141" s="1" t="str">
        <f t="shared" ca="1" si="21"/>
        <v>C136-C138-C140</v>
      </c>
      <c r="F141" s="5">
        <f t="shared" ca="1" si="22"/>
        <v>47.049423533163917</v>
      </c>
      <c r="G141" s="5"/>
      <c r="H141" s="5"/>
      <c r="I141" s="5">
        <f t="shared" ca="1" si="18"/>
        <v>0.94845245975392456</v>
      </c>
      <c r="J141" s="5">
        <f t="shared" ca="1" si="18"/>
        <v>0.77581320694856903</v>
      </c>
      <c r="K141" s="1" t="str">
        <f t="shared" ca="1" si="23"/>
        <v>C136-C138</v>
      </c>
      <c r="L141" s="1">
        <f t="shared" ca="1" si="24"/>
        <v>2</v>
      </c>
    </row>
    <row r="142" spans="1:12">
      <c r="A142" s="1" t="s">
        <v>144</v>
      </c>
      <c r="B142" s="25">
        <f t="shared" ca="1" si="19"/>
        <v>1764.9704616923329</v>
      </c>
      <c r="C142" s="25">
        <f t="shared" ca="1" si="20"/>
        <v>1822.7669494277575</v>
      </c>
      <c r="D142" s="1" t="str">
        <f t="shared" ca="1" si="17"/>
        <v>เข้าระบบ</v>
      </c>
      <c r="E142" s="1" t="str">
        <f t="shared" ca="1" si="21"/>
        <v>C138-C140-C141</v>
      </c>
      <c r="F142" s="5">
        <f t="shared" ca="1" si="22"/>
        <v>57.796487735424535</v>
      </c>
      <c r="G142" s="5"/>
      <c r="H142" s="5"/>
      <c r="I142" s="5">
        <f t="shared" ca="1" si="18"/>
        <v>0.20673109579785542</v>
      </c>
      <c r="J142" s="5">
        <f t="shared" ca="1" si="18"/>
        <v>0.67807196812497672</v>
      </c>
      <c r="K142" s="1" t="str">
        <f t="shared" ca="1" si="23"/>
        <v>C138-C140</v>
      </c>
      <c r="L142" s="1">
        <f t="shared" ca="1" si="24"/>
        <v>2</v>
      </c>
    </row>
    <row r="143" spans="1:12">
      <c r="A143" s="1" t="s">
        <v>145</v>
      </c>
      <c r="B143" s="25">
        <f t="shared" ca="1" si="19"/>
        <v>1777.2142934432813</v>
      </c>
      <c r="C143" s="25">
        <f t="shared" ca="1" si="20"/>
        <v>1822.7669494277575</v>
      </c>
      <c r="D143" s="1" t="str">
        <f t="shared" ca="1" si="17"/>
        <v>ไม่เข้าระบบ</v>
      </c>
      <c r="E143" s="1" t="str">
        <f t="shared" ca="1" si="21"/>
        <v>C138-C140-C141</v>
      </c>
      <c r="F143" s="5" t="str">
        <f t="shared" ca="1" si="22"/>
        <v>-</v>
      </c>
      <c r="G143" s="5"/>
      <c r="H143" s="5"/>
      <c r="I143" s="5">
        <f t="shared" ca="1" si="18"/>
        <v>0.44876635018966304</v>
      </c>
      <c r="J143" s="5">
        <f t="shared" ca="1" si="18"/>
        <v>0.42904162463574114</v>
      </c>
      <c r="K143" s="1" t="str">
        <f t="shared" ca="1" si="23"/>
        <v>C138-C140-C141</v>
      </c>
      <c r="L143" s="1">
        <f t="shared" ca="1" si="24"/>
        <v>10</v>
      </c>
    </row>
    <row r="144" spans="1:12">
      <c r="A144" s="1" t="s">
        <v>146</v>
      </c>
      <c r="B144" s="25">
        <f t="shared" ca="1" si="19"/>
        <v>1791.5991397702669</v>
      </c>
      <c r="C144" s="25">
        <f t="shared" ca="1" si="20"/>
        <v>1843.6251555035697</v>
      </c>
      <c r="D144" s="1" t="str">
        <f t="shared" ca="1" si="17"/>
        <v>เข้าระบบ</v>
      </c>
      <c r="E144" s="1" t="str">
        <f t="shared" ca="1" si="21"/>
        <v>C140-C141-C143</v>
      </c>
      <c r="F144" s="5">
        <f t="shared" ca="1" si="22"/>
        <v>52.026015733302756</v>
      </c>
      <c r="G144" s="5"/>
      <c r="H144" s="5"/>
      <c r="I144" s="5">
        <f t="shared" ca="1" si="18"/>
        <v>0.87696926539710884</v>
      </c>
      <c r="J144" s="5">
        <f t="shared" ca="1" si="18"/>
        <v>0.58582060758121646</v>
      </c>
      <c r="K144" s="1" t="str">
        <f t="shared" ca="1" si="23"/>
        <v>C140-C141</v>
      </c>
      <c r="L144" s="1">
        <f t="shared" ca="1" si="24"/>
        <v>2</v>
      </c>
    </row>
    <row r="145" spans="1:12">
      <c r="A145" s="1" t="s">
        <v>147</v>
      </c>
      <c r="B145" s="25">
        <f t="shared" ca="1" si="19"/>
        <v>1803.9240175629482</v>
      </c>
      <c r="C145" s="25">
        <f t="shared" ca="1" si="20"/>
        <v>1861.5293489476937</v>
      </c>
      <c r="D145" s="1" t="str">
        <f t="shared" ca="1" si="17"/>
        <v>เข้าระบบ</v>
      </c>
      <c r="E145" s="1" t="str">
        <f t="shared" ca="1" si="21"/>
        <v>C141-C143-C144</v>
      </c>
      <c r="F145" s="5">
        <f t="shared" ca="1" si="22"/>
        <v>57.605331384745568</v>
      </c>
      <c r="G145" s="5"/>
      <c r="H145" s="5"/>
      <c r="I145" s="5">
        <f t="shared" ca="1" si="18"/>
        <v>0.46497555853626604</v>
      </c>
      <c r="J145" s="5">
        <f t="shared" ca="1" si="18"/>
        <v>0.29041934441240991</v>
      </c>
      <c r="K145" s="1" t="str">
        <f t="shared" ca="1" si="23"/>
        <v>C141-C143</v>
      </c>
      <c r="L145" s="1">
        <f t="shared" ca="1" si="24"/>
        <v>2</v>
      </c>
    </row>
    <row r="146" spans="1:12">
      <c r="A146" s="1" t="s">
        <v>148</v>
      </c>
      <c r="B146" s="25">
        <f t="shared" ca="1" si="19"/>
        <v>1818.5441130911781</v>
      </c>
      <c r="C146" s="25">
        <f t="shared" ca="1" si="20"/>
        <v>1861.5293489476937</v>
      </c>
      <c r="D146" s="1" t="str">
        <f t="shared" ca="1" si="17"/>
        <v>ไม่เข้าระบบ</v>
      </c>
      <c r="E146" s="1" t="str">
        <f t="shared" ca="1" si="21"/>
        <v>C141-C143-C144</v>
      </c>
      <c r="F146" s="5" t="str">
        <f t="shared" ca="1" si="22"/>
        <v>-</v>
      </c>
      <c r="G146" s="5"/>
      <c r="H146" s="5"/>
      <c r="I146" s="5">
        <f t="shared" ca="1" si="18"/>
        <v>0.92401910564597323</v>
      </c>
      <c r="J146" s="5">
        <f t="shared" ca="1" si="18"/>
        <v>0.33741928898684059</v>
      </c>
      <c r="K146" s="1" t="str">
        <f t="shared" ca="1" si="23"/>
        <v>C141-C143-C144</v>
      </c>
      <c r="L146" s="1">
        <f t="shared" ca="1" si="24"/>
        <v>10</v>
      </c>
    </row>
    <row r="147" spans="1:12">
      <c r="A147" s="1" t="s">
        <v>149</v>
      </c>
      <c r="B147" s="25">
        <f t="shared" ca="1" si="19"/>
        <v>1832.6698678733328</v>
      </c>
      <c r="C147" s="25">
        <f t="shared" ca="1" si="20"/>
        <v>1881.9829043707075</v>
      </c>
      <c r="D147" s="1" t="str">
        <f t="shared" ca="1" si="17"/>
        <v>เข้าระบบ</v>
      </c>
      <c r="E147" s="1" t="str">
        <f t="shared" ca="1" si="21"/>
        <v>C143-C144-C146</v>
      </c>
      <c r="F147" s="5">
        <f t="shared" ca="1" si="22"/>
        <v>49.313036497374696</v>
      </c>
      <c r="G147" s="5"/>
      <c r="H147" s="5"/>
      <c r="I147" s="5">
        <f t="shared" ca="1" si="18"/>
        <v>0.82515095643092806</v>
      </c>
      <c r="J147" s="5">
        <f t="shared" ca="1" si="18"/>
        <v>0.54535554230138539</v>
      </c>
      <c r="K147" s="1" t="str">
        <f t="shared" ca="1" si="23"/>
        <v>C143-C144</v>
      </c>
      <c r="L147" s="1">
        <f t="shared" ca="1" si="24"/>
        <v>2</v>
      </c>
    </row>
    <row r="148" spans="1:12">
      <c r="A148" s="1" t="s">
        <v>150</v>
      </c>
      <c r="B148" s="25">
        <f t="shared" ca="1" si="19"/>
        <v>1845.4965404795644</v>
      </c>
      <c r="C148" s="25">
        <f t="shared" ca="1" si="20"/>
        <v>1899.149337171139</v>
      </c>
      <c r="D148" s="1" t="str">
        <f t="shared" ca="1" si="17"/>
        <v>เข้าระบบ</v>
      </c>
      <c r="E148" s="1" t="str">
        <f t="shared" ca="1" si="21"/>
        <v>C144-C146-C147</v>
      </c>
      <c r="F148" s="5">
        <f t="shared" ca="1" si="22"/>
        <v>53.652796691574622</v>
      </c>
      <c r="G148" s="5"/>
      <c r="H148" s="5"/>
      <c r="I148" s="5">
        <f t="shared" ca="1" si="18"/>
        <v>0.56533452124631278</v>
      </c>
      <c r="J148" s="5">
        <f t="shared" ca="1" si="18"/>
        <v>0.21664328004314193</v>
      </c>
      <c r="K148" s="1" t="str">
        <f t="shared" ca="1" si="23"/>
        <v>C144-C146</v>
      </c>
      <c r="L148" s="1">
        <f t="shared" ca="1" si="24"/>
        <v>2</v>
      </c>
    </row>
    <row r="149" spans="1:12">
      <c r="A149" s="1" t="s">
        <v>151</v>
      </c>
      <c r="B149" s="25">
        <f t="shared" ca="1" si="19"/>
        <v>1856.9706797171966</v>
      </c>
      <c r="C149" s="25">
        <f t="shared" ca="1" si="20"/>
        <v>1899.149337171139</v>
      </c>
      <c r="D149" s="1" t="str">
        <f t="shared" ca="1" si="17"/>
        <v>ไม่เข้าระบบ</v>
      </c>
      <c r="E149" s="1" t="str">
        <f t="shared" ca="1" si="21"/>
        <v>C144-C146-C147</v>
      </c>
      <c r="F149" s="5" t="str">
        <f t="shared" ca="1" si="22"/>
        <v>-</v>
      </c>
      <c r="G149" s="5"/>
      <c r="H149" s="5"/>
      <c r="I149" s="5">
        <f t="shared" ca="1" si="18"/>
        <v>0.29482784752643187</v>
      </c>
      <c r="J149" s="5">
        <f t="shared" ca="1" si="18"/>
        <v>0.92336821154776727</v>
      </c>
      <c r="K149" s="1" t="str">
        <f t="shared" ca="1" si="23"/>
        <v>C144-C146-C147</v>
      </c>
      <c r="L149" s="1">
        <f t="shared" ca="1" si="24"/>
        <v>10</v>
      </c>
    </row>
    <row r="150" spans="1:12">
      <c r="A150" s="1" t="s">
        <v>152</v>
      </c>
      <c r="B150" s="25">
        <f t="shared" ca="1" si="19"/>
        <v>1871.0837046360455</v>
      </c>
      <c r="C150" s="25">
        <f t="shared" ca="1" si="20"/>
        <v>1922.3507380417411</v>
      </c>
      <c r="D150" s="1" t="str">
        <f t="shared" ca="1" si="17"/>
        <v>เข้าระบบ</v>
      </c>
      <c r="E150" s="1" t="str">
        <f t="shared" ca="1" si="21"/>
        <v>C146-C147-C149</v>
      </c>
      <c r="F150" s="5">
        <f t="shared" ca="1" si="22"/>
        <v>51.267033405695656</v>
      </c>
      <c r="G150" s="5"/>
      <c r="H150" s="5"/>
      <c r="I150" s="5">
        <f t="shared" ca="1" si="18"/>
        <v>0.82260498376979241</v>
      </c>
      <c r="J150" s="5">
        <f t="shared" ca="1" si="18"/>
        <v>0.82014008706021824</v>
      </c>
      <c r="K150" s="1" t="str">
        <f t="shared" ca="1" si="23"/>
        <v>C146-C147</v>
      </c>
      <c r="L150" s="1">
        <f t="shared" ca="1" si="24"/>
        <v>2</v>
      </c>
    </row>
    <row r="151" spans="1:12">
      <c r="A151" s="1" t="s">
        <v>153</v>
      </c>
      <c r="B151" s="25">
        <f t="shared" ca="1" si="19"/>
        <v>1883.1389126821757</v>
      </c>
      <c r="C151" s="25">
        <f t="shared" ca="1" si="20"/>
        <v>1944.8086038065112</v>
      </c>
      <c r="D151" s="1" t="str">
        <f t="shared" ca="1" si="17"/>
        <v>เข้าระบบ</v>
      </c>
      <c r="E151" s="1" t="str">
        <f t="shared" ca="1" si="21"/>
        <v>C147-C149-C150</v>
      </c>
      <c r="F151" s="5">
        <f t="shared" ca="1" si="22"/>
        <v>61.669691124335486</v>
      </c>
      <c r="G151" s="5"/>
      <c r="H151" s="5"/>
      <c r="I151" s="5">
        <f t="shared" ca="1" si="18"/>
        <v>0.41104160922603139</v>
      </c>
      <c r="J151" s="5">
        <f t="shared" ca="1" si="18"/>
        <v>0.74578657647700641</v>
      </c>
      <c r="K151" s="1" t="str">
        <f t="shared" ca="1" si="23"/>
        <v>C147-C149</v>
      </c>
      <c r="L151" s="1">
        <f t="shared" ca="1" si="24"/>
        <v>2</v>
      </c>
    </row>
    <row r="152" spans="1:12">
      <c r="A152" s="1" t="s">
        <v>154</v>
      </c>
      <c r="B152" s="25">
        <f t="shared" ca="1" si="19"/>
        <v>1898.0429365991181</v>
      </c>
      <c r="C152" s="25">
        <f t="shared" ca="1" si="20"/>
        <v>1944.8086038065112</v>
      </c>
      <c r="D152" s="1" t="str">
        <f t="shared" ca="1" si="17"/>
        <v>ไม่เข้าระบบ</v>
      </c>
      <c r="E152" s="1" t="str">
        <f t="shared" ca="1" si="21"/>
        <v>C147-C149-C150</v>
      </c>
      <c r="F152" s="5" t="str">
        <f t="shared" ca="1" si="22"/>
        <v>-</v>
      </c>
      <c r="G152" s="5"/>
      <c r="H152" s="5"/>
      <c r="I152" s="5">
        <f t="shared" ca="1" si="18"/>
        <v>0.98080478338848676</v>
      </c>
      <c r="J152" s="5">
        <f t="shared" ca="1" si="18"/>
        <v>0.81936809069563221</v>
      </c>
      <c r="K152" s="1" t="str">
        <f t="shared" ca="1" si="23"/>
        <v>C147-C149-C150</v>
      </c>
      <c r="L152" s="1">
        <f t="shared" ca="1" si="24"/>
        <v>10</v>
      </c>
    </row>
    <row r="153" spans="1:12">
      <c r="A153" s="1" t="s">
        <v>155</v>
      </c>
      <c r="B153" s="25">
        <f t="shared" ca="1" si="19"/>
        <v>1912.8970505725042</v>
      </c>
      <c r="C153" s="25">
        <f t="shared" ca="1" si="20"/>
        <v>1963.9647479127191</v>
      </c>
      <c r="D153" s="1" t="str">
        <f t="shared" ca="1" si="17"/>
        <v>เข้าระบบ</v>
      </c>
      <c r="E153" s="1" t="str">
        <f t="shared" ca="1" si="21"/>
        <v>C149-C150-C152</v>
      </c>
      <c r="F153" s="5">
        <f t="shared" ca="1" si="22"/>
        <v>51.067697340214863</v>
      </c>
      <c r="G153" s="5"/>
      <c r="H153" s="5"/>
      <c r="I153" s="5">
        <f t="shared" ca="1" si="18"/>
        <v>0.97082279467724319</v>
      </c>
      <c r="J153" s="5">
        <f t="shared" ca="1" si="18"/>
        <v>0.41561441062077975</v>
      </c>
      <c r="K153" s="1" t="str">
        <f t="shared" ca="1" si="23"/>
        <v>C149-C150</v>
      </c>
      <c r="L153" s="1">
        <f t="shared" ca="1" si="24"/>
        <v>2</v>
      </c>
    </row>
    <row r="154" spans="1:12">
      <c r="A154" s="1" t="s">
        <v>156</v>
      </c>
      <c r="B154" s="25">
        <f t="shared" ca="1" si="19"/>
        <v>1927.6831012667449</v>
      </c>
      <c r="C154" s="25">
        <f t="shared" ca="1" si="20"/>
        <v>1981.7637646585767</v>
      </c>
      <c r="D154" s="1" t="str">
        <f t="shared" ca="1" si="17"/>
        <v>เข้าระบบ</v>
      </c>
      <c r="E154" s="1" t="str">
        <f t="shared" ca="1" si="21"/>
        <v>C150-C152-C153</v>
      </c>
      <c r="F154" s="5">
        <f t="shared" ca="1" si="22"/>
        <v>54.080663391831877</v>
      </c>
      <c r="G154" s="5"/>
      <c r="H154" s="5"/>
      <c r="I154" s="5">
        <f t="shared" ca="1" si="18"/>
        <v>0.95721013884815243</v>
      </c>
      <c r="J154" s="5">
        <f t="shared" ca="1" si="18"/>
        <v>0.27990167458576409</v>
      </c>
      <c r="K154" s="1" t="str">
        <f t="shared" ca="1" si="23"/>
        <v>C150-C152</v>
      </c>
      <c r="L154" s="1">
        <f t="shared" ca="1" si="24"/>
        <v>2</v>
      </c>
    </row>
    <row r="155" spans="1:12">
      <c r="A155" s="1" t="s">
        <v>157</v>
      </c>
      <c r="B155" s="25">
        <f t="shared" ca="1" si="19"/>
        <v>1940.0722021110871</v>
      </c>
      <c r="C155" s="25">
        <f t="shared" ca="1" si="20"/>
        <v>1981.7637646585767</v>
      </c>
      <c r="D155" s="1" t="str">
        <f t="shared" ca="1" si="17"/>
        <v>ไม่เข้าระบบ</v>
      </c>
      <c r="E155" s="1" t="str">
        <f t="shared" ca="1" si="21"/>
        <v>C150-C152-C153</v>
      </c>
      <c r="F155" s="5" t="str">
        <f t="shared" ca="1" si="22"/>
        <v>-</v>
      </c>
      <c r="G155" s="5"/>
      <c r="H155" s="5"/>
      <c r="I155" s="5">
        <f t="shared" ca="1" si="18"/>
        <v>0.47782016886844225</v>
      </c>
      <c r="J155" s="5">
        <f t="shared" ca="1" si="18"/>
        <v>0.79838390916206148</v>
      </c>
      <c r="K155" s="1" t="str">
        <f t="shared" ca="1" si="23"/>
        <v>C150-C152-C153</v>
      </c>
      <c r="L155" s="1">
        <f t="shared" ca="1" si="24"/>
        <v>10</v>
      </c>
    </row>
    <row r="156" spans="1:12">
      <c r="A156" s="1" t="s">
        <v>158</v>
      </c>
      <c r="B156" s="25">
        <f t="shared" ca="1" si="19"/>
        <v>1953.2100149758794</v>
      </c>
      <c r="C156" s="25">
        <f t="shared" ca="1" si="20"/>
        <v>2002.277591096439</v>
      </c>
      <c r="D156" s="1" t="str">
        <f t="shared" ca="1" si="17"/>
        <v>เข้าระบบ</v>
      </c>
      <c r="E156" s="1" t="str">
        <f t="shared" ca="1" si="21"/>
        <v>C152-C153-C155</v>
      </c>
      <c r="F156" s="5">
        <f t="shared" ca="1" si="22"/>
        <v>49.067576120559579</v>
      </c>
      <c r="G156" s="5"/>
      <c r="H156" s="5"/>
      <c r="I156" s="5">
        <f t="shared" ca="1" si="18"/>
        <v>0.62756257295845952</v>
      </c>
      <c r="J156" s="5">
        <f t="shared" ca="1" si="18"/>
        <v>0.5513826437862146</v>
      </c>
      <c r="K156" s="1" t="str">
        <f t="shared" ca="1" si="23"/>
        <v>C152-C153</v>
      </c>
      <c r="L156" s="1">
        <f t="shared" ca="1" si="24"/>
        <v>2</v>
      </c>
    </row>
    <row r="157" spans="1:12">
      <c r="A157" s="1" t="s">
        <v>159</v>
      </c>
      <c r="B157" s="25">
        <f t="shared" ca="1" si="19"/>
        <v>1964.9449952868436</v>
      </c>
      <c r="C157" s="25">
        <f t="shared" ca="1" si="20"/>
        <v>2023.656329556313</v>
      </c>
      <c r="D157" s="1" t="str">
        <f t="shared" ca="1" si="17"/>
        <v>เข้าระบบ</v>
      </c>
      <c r="E157" s="1" t="str">
        <f t="shared" ca="1" si="21"/>
        <v>C153-C155-C156</v>
      </c>
      <c r="F157" s="5">
        <f t="shared" ca="1" si="22"/>
        <v>58.711334269469489</v>
      </c>
      <c r="G157" s="5"/>
      <c r="H157" s="5"/>
      <c r="I157" s="5">
        <f t="shared" ca="1" si="18"/>
        <v>0.34699606219284629</v>
      </c>
      <c r="J157" s="5">
        <f t="shared" ca="1" si="18"/>
        <v>0.63787384598739827</v>
      </c>
      <c r="K157" s="1" t="str">
        <f t="shared" ca="1" si="23"/>
        <v>C153-C155</v>
      </c>
      <c r="L157" s="1">
        <f t="shared" ca="1" si="24"/>
        <v>2</v>
      </c>
    </row>
    <row r="158" spans="1:12">
      <c r="A158" s="1" t="s">
        <v>160</v>
      </c>
      <c r="B158" s="25">
        <f t="shared" ca="1" si="19"/>
        <v>1979.4848887026642</v>
      </c>
      <c r="C158" s="25">
        <f t="shared" ca="1" si="20"/>
        <v>2023.656329556313</v>
      </c>
      <c r="D158" s="1" t="str">
        <f t="shared" ca="1" si="17"/>
        <v>ไม่เข้าระบบ</v>
      </c>
      <c r="E158" s="1" t="str">
        <f t="shared" ca="1" si="21"/>
        <v>C153-C155-C156</v>
      </c>
      <c r="F158" s="5" t="str">
        <f t="shared" ca="1" si="22"/>
        <v>-</v>
      </c>
      <c r="G158" s="5"/>
      <c r="H158" s="5"/>
      <c r="I158" s="5">
        <f t="shared" ca="1" si="18"/>
        <v>0.90797868316414676</v>
      </c>
      <c r="J158" s="5">
        <f t="shared" ca="1" si="18"/>
        <v>8.0097841707316597E-2</v>
      </c>
      <c r="K158" s="1" t="str">
        <f t="shared" ca="1" si="23"/>
        <v>C153-C155-C156</v>
      </c>
      <c r="L158" s="1">
        <f t="shared" ca="1" si="24"/>
        <v>10</v>
      </c>
    </row>
    <row r="159" spans="1:12">
      <c r="A159" s="1" t="s">
        <v>161</v>
      </c>
      <c r="B159" s="25">
        <f t="shared" ca="1" si="19"/>
        <v>1992.3261780695275</v>
      </c>
      <c r="C159" s="25">
        <f t="shared" ca="1" si="20"/>
        <v>2044.1244017054808</v>
      </c>
      <c r="D159" s="1" t="str">
        <f t="shared" ca="1" si="17"/>
        <v>เข้าระบบ</v>
      </c>
      <c r="E159" s="1" t="str">
        <f t="shared" ca="1" si="21"/>
        <v>C155-C156-C158</v>
      </c>
      <c r="F159" s="5">
        <f t="shared" ca="1" si="22"/>
        <v>51.798223635953264</v>
      </c>
      <c r="G159" s="5"/>
      <c r="H159" s="5"/>
      <c r="I159" s="5">
        <f t="shared" ca="1" si="18"/>
        <v>0.56825787337265865</v>
      </c>
      <c r="J159" s="5">
        <f t="shared" ca="1" si="18"/>
        <v>0.54680721491677642</v>
      </c>
      <c r="K159" s="1" t="str">
        <f t="shared" ca="1" si="23"/>
        <v>C155-C156</v>
      </c>
      <c r="L159" s="1">
        <f t="shared" ca="1" si="24"/>
        <v>2</v>
      </c>
    </row>
    <row r="160" spans="1:12">
      <c r="A160" s="1" t="s">
        <v>162</v>
      </c>
      <c r="B160" s="25">
        <f t="shared" ca="1" si="19"/>
        <v>2003.9857726939858</v>
      </c>
      <c r="C160" s="25">
        <f t="shared" ca="1" si="20"/>
        <v>2061.3213066504609</v>
      </c>
      <c r="D160" s="1" t="str">
        <f t="shared" ca="1" si="17"/>
        <v>เข้าระบบ</v>
      </c>
      <c r="E160" s="1" t="str">
        <f t="shared" ca="1" si="21"/>
        <v>C156-C158-C159</v>
      </c>
      <c r="F160" s="5">
        <f t="shared" ca="1" si="22"/>
        <v>57.335533956475047</v>
      </c>
      <c r="G160" s="5"/>
      <c r="H160" s="5"/>
      <c r="I160" s="5">
        <f t="shared" ca="1" si="18"/>
        <v>0.33191892489165831</v>
      </c>
      <c r="J160" s="5">
        <f t="shared" ca="1" si="18"/>
        <v>0.21969049449801936</v>
      </c>
      <c r="K160" s="1" t="str">
        <f t="shared" ca="1" si="23"/>
        <v>C156-C158</v>
      </c>
      <c r="L160" s="1">
        <f t="shared" ca="1" si="24"/>
        <v>2</v>
      </c>
    </row>
    <row r="161" spans="1:12">
      <c r="A161" s="1" t="s">
        <v>166</v>
      </c>
      <c r="B161" s="25">
        <f t="shared" ca="1" si="19"/>
        <v>2016.4947124307178</v>
      </c>
      <c r="C161" s="25">
        <f t="shared" ca="1" si="20"/>
        <v>2061.3213066504609</v>
      </c>
      <c r="D161" s="1" t="str">
        <f t="shared" ca="1" si="17"/>
        <v>ไม่เข้าระบบ</v>
      </c>
      <c r="E161" s="1" t="str">
        <f t="shared" ca="1" si="21"/>
        <v>C156-C158-C159</v>
      </c>
      <c r="F161" s="5" t="str">
        <f t="shared" ca="1" si="22"/>
        <v>-</v>
      </c>
      <c r="G161" s="5"/>
      <c r="H161" s="5"/>
      <c r="I161" s="5">
        <f t="shared" ca="1" si="18"/>
        <v>0.50178794734638732</v>
      </c>
      <c r="J161" s="5">
        <f t="shared" ca="1" si="18"/>
        <v>0.16703037913725338</v>
      </c>
      <c r="K161" s="1" t="str">
        <f t="shared" ca="1" si="23"/>
        <v>C156-C158-C159</v>
      </c>
      <c r="L161" s="1">
        <f t="shared" ca="1" si="24"/>
        <v>10</v>
      </c>
    </row>
    <row r="162" spans="1:12">
      <c r="A162" s="1" t="s">
        <v>167</v>
      </c>
      <c r="B162" s="25">
        <f t="shared" ca="1" si="19"/>
        <v>2029.6769389435326</v>
      </c>
      <c r="C162" s="25">
        <f t="shared" ca="1" si="20"/>
        <v>2084.1718743337888</v>
      </c>
      <c r="D162" s="1" t="str">
        <f t="shared" ca="1" si="17"/>
        <v>เข้าระบบ</v>
      </c>
      <c r="E162" s="1" t="str">
        <f t="shared" ca="1" si="21"/>
        <v>C158-C159-C161</v>
      </c>
      <c r="F162" s="5">
        <f t="shared" ca="1" si="22"/>
        <v>54.49493539025616</v>
      </c>
      <c r="G162" s="5"/>
      <c r="H162" s="5"/>
      <c r="I162" s="5">
        <f t="shared" ca="1" si="18"/>
        <v>0.63644530256298659</v>
      </c>
      <c r="J162" s="5">
        <f t="shared" ca="1" si="18"/>
        <v>0.78505676833279847</v>
      </c>
      <c r="K162" s="1" t="str">
        <f t="shared" ca="1" si="23"/>
        <v>C158-C159</v>
      </c>
      <c r="L162" s="1">
        <f t="shared" ca="1" si="24"/>
        <v>2</v>
      </c>
    </row>
    <row r="163" spans="1:12">
      <c r="A163" s="1" t="s">
        <v>168</v>
      </c>
      <c r="B163" s="25">
        <f t="shared" ca="1" si="19"/>
        <v>2043.3395210122108</v>
      </c>
      <c r="C163" s="25">
        <f t="shared" ca="1" si="20"/>
        <v>2084.1718743337888</v>
      </c>
      <c r="D163" s="1" t="str">
        <f t="shared" ca="1" si="17"/>
        <v>ไม่เข้าระบบ</v>
      </c>
      <c r="E163" s="1" t="str">
        <f t="shared" ca="1" si="21"/>
        <v>C158-C159-C161</v>
      </c>
      <c r="F163" s="5" t="str">
        <f t="shared" ca="1" si="22"/>
        <v>-</v>
      </c>
      <c r="G163" s="5"/>
      <c r="H163" s="5"/>
      <c r="I163" s="5">
        <f t="shared" ca="1" si="18"/>
        <v>0.73251641373561771</v>
      </c>
      <c r="J163" s="5">
        <f t="shared" ca="1" si="18"/>
        <v>0.34027278830701668</v>
      </c>
      <c r="K163" s="1" t="str">
        <f t="shared" ca="1" si="23"/>
        <v>C158-C159-C161</v>
      </c>
      <c r="L163" s="1">
        <f t="shared" ca="1" si="24"/>
        <v>10</v>
      </c>
    </row>
    <row r="164" spans="1:12">
      <c r="A164" s="1" t="s">
        <v>169</v>
      </c>
      <c r="B164" s="25">
        <f t="shared" ca="1" si="19"/>
        <v>2056.439879148314</v>
      </c>
      <c r="C164" s="25">
        <f t="shared" ca="1" si="20"/>
        <v>2101.4572304799003</v>
      </c>
      <c r="D164" s="1" t="str">
        <f t="shared" ca="1" si="17"/>
        <v>เข้าระบบ</v>
      </c>
      <c r="E164" s="1" t="str">
        <f t="shared" ca="1" si="21"/>
        <v>C159-C161-C163</v>
      </c>
      <c r="F164" s="5">
        <f t="shared" ca="1" si="22"/>
        <v>45.017351331586269</v>
      </c>
      <c r="G164" s="5"/>
      <c r="H164" s="5"/>
      <c r="I164" s="5">
        <f t="shared" ca="1" si="18"/>
        <v>0.620071627220665</v>
      </c>
      <c r="J164" s="5">
        <f t="shared" ca="1" si="18"/>
        <v>0.22853561461115701</v>
      </c>
      <c r="K164" s="1" t="str">
        <f t="shared" ca="1" si="23"/>
        <v>C159-C161</v>
      </c>
      <c r="L164" s="1">
        <f t="shared" ca="1" si="24"/>
        <v>2</v>
      </c>
    </row>
    <row r="165" spans="1:12">
      <c r="A165" s="1" t="s">
        <v>170</v>
      </c>
      <c r="B165" s="25">
        <f t="shared" ca="1" si="19"/>
        <v>2071.3458588832382</v>
      </c>
      <c r="C165" s="25">
        <f t="shared" ca="1" si="20"/>
        <v>2121.834381243219</v>
      </c>
      <c r="D165" s="1" t="str">
        <f t="shared" ca="1" si="17"/>
        <v>เข้าระบบ</v>
      </c>
      <c r="E165" s="1" t="str">
        <f t="shared" ca="1" si="21"/>
        <v>C161-C163-C164</v>
      </c>
      <c r="F165" s="5">
        <f t="shared" ca="1" si="22"/>
        <v>50.488522359980834</v>
      </c>
      <c r="G165" s="5"/>
      <c r="H165" s="5"/>
      <c r="I165" s="5">
        <f t="shared" ca="1" si="18"/>
        <v>0.98119594698482926</v>
      </c>
      <c r="J165" s="5">
        <f t="shared" ca="1" si="18"/>
        <v>0.53771507633187188</v>
      </c>
      <c r="K165" s="1" t="str">
        <f t="shared" ca="1" si="23"/>
        <v>C161-C163</v>
      </c>
      <c r="L165" s="1">
        <f t="shared" ca="1" si="24"/>
        <v>2</v>
      </c>
    </row>
    <row r="166" spans="1:12">
      <c r="A166" s="1" t="s">
        <v>171</v>
      </c>
      <c r="B166" s="25">
        <f t="shared" ca="1" si="19"/>
        <v>2082.3358590413191</v>
      </c>
      <c r="C166" s="25">
        <f t="shared" ca="1" si="20"/>
        <v>2121.834381243219</v>
      </c>
      <c r="D166" s="1" t="str">
        <f t="shared" ca="1" si="17"/>
        <v>ไม่เข้าระบบ</v>
      </c>
      <c r="E166" s="1" t="str">
        <f t="shared" ca="1" si="21"/>
        <v>C161-C163-C164</v>
      </c>
      <c r="F166" s="5" t="str">
        <f t="shared" ca="1" si="22"/>
        <v>-</v>
      </c>
      <c r="G166" s="5"/>
      <c r="H166" s="5"/>
      <c r="I166" s="5">
        <f t="shared" ca="1" si="18"/>
        <v>0.19800003161620516</v>
      </c>
      <c r="J166" s="5">
        <f t="shared" ca="1" si="18"/>
        <v>0.36873195962156569</v>
      </c>
      <c r="K166" s="1" t="str">
        <f t="shared" ca="1" si="23"/>
        <v>C161-C163-C164</v>
      </c>
      <c r="L166" s="1">
        <f t="shared" ca="1" si="24"/>
        <v>10</v>
      </c>
    </row>
    <row r="167" spans="1:12">
      <c r="A167" s="1" t="s">
        <v>172</v>
      </c>
      <c r="B167" s="25">
        <f t="shared" ca="1" si="19"/>
        <v>2093.3089744524414</v>
      </c>
      <c r="C167" s="25">
        <f t="shared" ca="1" si="20"/>
        <v>2144.9991302081221</v>
      </c>
      <c r="D167" s="1" t="str">
        <f t="shared" ca="1" si="17"/>
        <v>เข้าระบบ</v>
      </c>
      <c r="E167" s="1" t="str">
        <f t="shared" ca="1" si="21"/>
        <v>C163-C164-C166</v>
      </c>
      <c r="F167" s="5">
        <f t="shared" ca="1" si="22"/>
        <v>51.690155755680735</v>
      </c>
      <c r="G167" s="5"/>
      <c r="H167" s="5"/>
      <c r="I167" s="5">
        <f t="shared" ca="1" si="18"/>
        <v>0.19462308222447655</v>
      </c>
      <c r="J167" s="5">
        <f t="shared" ca="1" si="18"/>
        <v>0.8164748964903128</v>
      </c>
      <c r="K167" s="1" t="str">
        <f t="shared" ca="1" si="23"/>
        <v>C163-C164</v>
      </c>
      <c r="L167" s="1">
        <f t="shared" ca="1" si="24"/>
        <v>2</v>
      </c>
    </row>
    <row r="168" spans="1:12">
      <c r="A168" s="1" t="s">
        <v>173</v>
      </c>
      <c r="B168" s="25">
        <f t="shared" ca="1" si="19"/>
        <v>2104.7689267031628</v>
      </c>
      <c r="C168" s="25">
        <f t="shared" ca="1" si="20"/>
        <v>2167.8121304817028</v>
      </c>
      <c r="D168" s="1" t="str">
        <f t="shared" ca="1" si="17"/>
        <v>เข้าระบบ</v>
      </c>
      <c r="E168" s="1" t="str">
        <f t="shared" ca="1" si="21"/>
        <v>C164-C166-C167</v>
      </c>
      <c r="F168" s="5">
        <f t="shared" ca="1" si="22"/>
        <v>63.043203778539919</v>
      </c>
      <c r="G168" s="5"/>
      <c r="H168" s="5"/>
      <c r="I168" s="5">
        <f t="shared" ca="1" si="18"/>
        <v>0.29199045014430425</v>
      </c>
      <c r="J168" s="5">
        <f t="shared" ca="1" si="18"/>
        <v>0.78130002735808746</v>
      </c>
      <c r="K168" s="1" t="str">
        <f t="shared" ca="1" si="23"/>
        <v>C164-C166</v>
      </c>
      <c r="L168" s="1">
        <f t="shared" ca="1" si="24"/>
        <v>2</v>
      </c>
    </row>
    <row r="169" spans="1:12">
      <c r="A169" s="1" t="s">
        <v>174</v>
      </c>
      <c r="B169" s="25">
        <f t="shared" ca="1" si="19"/>
        <v>2118.709572378792</v>
      </c>
      <c r="C169" s="25">
        <f t="shared" ca="1" si="20"/>
        <v>2167.8121304817028</v>
      </c>
      <c r="D169" s="1" t="str">
        <f t="shared" ca="1" si="17"/>
        <v>ไม่เข้าระบบ</v>
      </c>
      <c r="E169" s="1" t="str">
        <f t="shared" ca="1" si="21"/>
        <v>C164-C166-C167</v>
      </c>
      <c r="F169" s="5" t="str">
        <f t="shared" ca="1" si="22"/>
        <v>-</v>
      </c>
      <c r="G169" s="5"/>
      <c r="H169" s="5"/>
      <c r="I169" s="5">
        <f t="shared" ca="1" si="18"/>
        <v>0.78812913512581195</v>
      </c>
      <c r="J169" s="5">
        <f t="shared" ca="1" si="18"/>
        <v>0.73328029630261149</v>
      </c>
      <c r="K169" s="1" t="str">
        <f t="shared" ca="1" si="23"/>
        <v>C164-C166-C167</v>
      </c>
      <c r="L169" s="1">
        <f t="shared" ca="1" si="24"/>
        <v>10</v>
      </c>
    </row>
    <row r="170" spans="1:12">
      <c r="A170" s="1" t="s">
        <v>175</v>
      </c>
      <c r="B170" s="25">
        <f t="shared" ca="1" si="19"/>
        <v>2129.6216703274927</v>
      </c>
      <c r="C170" s="25">
        <f t="shared" ca="1" si="20"/>
        <v>2189.20577851496</v>
      </c>
      <c r="D170" s="1" t="str">
        <f t="shared" ca="1" si="17"/>
        <v>เข้าระบบ</v>
      </c>
      <c r="E170" s="1" t="str">
        <f t="shared" ca="1" si="21"/>
        <v>C166-C167-C169</v>
      </c>
      <c r="F170" s="5">
        <f t="shared" ca="1" si="22"/>
        <v>59.584108187467336</v>
      </c>
      <c r="G170" s="5"/>
      <c r="H170" s="5"/>
      <c r="I170" s="5">
        <f t="shared" ca="1" si="18"/>
        <v>0.18241958974011485</v>
      </c>
      <c r="J170" s="5">
        <f t="shared" ca="1" si="18"/>
        <v>0.63936480332570866</v>
      </c>
      <c r="K170" s="1" t="str">
        <f t="shared" ca="1" si="23"/>
        <v>C166-C167</v>
      </c>
      <c r="L170" s="1">
        <f t="shared" ca="1" si="24"/>
        <v>2</v>
      </c>
    </row>
    <row r="171" spans="1:12">
      <c r="A171" s="1" t="s">
        <v>176</v>
      </c>
      <c r="B171" s="25">
        <f t="shared" ca="1" si="19"/>
        <v>2140.7477458101703</v>
      </c>
      <c r="C171" s="25">
        <f t="shared" ca="1" si="20"/>
        <v>2189.20577851496</v>
      </c>
      <c r="D171" s="1" t="str">
        <f t="shared" ca="1" si="17"/>
        <v>ไม่เข้าระบบ</v>
      </c>
      <c r="E171" s="1" t="str">
        <f t="shared" ca="1" si="21"/>
        <v>C166-C167-C169</v>
      </c>
      <c r="F171" s="5" t="str">
        <f t="shared" ca="1" si="22"/>
        <v>-</v>
      </c>
      <c r="G171" s="5"/>
      <c r="H171" s="5"/>
      <c r="I171" s="5">
        <f t="shared" ca="1" si="18"/>
        <v>0.22521509653550642</v>
      </c>
      <c r="J171" s="5">
        <f t="shared" ca="1" si="18"/>
        <v>0.74708290386020071</v>
      </c>
      <c r="K171" s="1" t="str">
        <f t="shared" ca="1" si="23"/>
        <v>C166-C167-C169</v>
      </c>
      <c r="L171" s="1">
        <f t="shared" ca="1" si="24"/>
        <v>10</v>
      </c>
    </row>
    <row r="172" spans="1:12">
      <c r="A172" s="1" t="s">
        <v>177</v>
      </c>
      <c r="B172" s="25">
        <f t="shared" ca="1" si="19"/>
        <v>2152.6066944668109</v>
      </c>
      <c r="C172" s="25">
        <f t="shared" ca="1" si="20"/>
        <v>2205.7786661671325</v>
      </c>
      <c r="D172" s="1" t="str">
        <f t="shared" ca="1" si="17"/>
        <v>เข้าระบบ</v>
      </c>
      <c r="E172" s="1" t="str">
        <f t="shared" ca="1" si="21"/>
        <v>C167-C169-C171</v>
      </c>
      <c r="F172" s="5">
        <f t="shared" ca="1" si="22"/>
        <v>53.171971700321592</v>
      </c>
      <c r="G172" s="5"/>
      <c r="H172" s="5"/>
      <c r="I172" s="5">
        <f t="shared" ca="1" si="18"/>
        <v>0.37178973132811954</v>
      </c>
      <c r="J172" s="5">
        <f t="shared" ca="1" si="18"/>
        <v>0.15728876521725166</v>
      </c>
      <c r="K172" s="1" t="str">
        <f t="shared" ca="1" si="23"/>
        <v>C167-C169</v>
      </c>
      <c r="L172" s="1">
        <f t="shared" ca="1" si="24"/>
        <v>2</v>
      </c>
    </row>
    <row r="173" spans="1:12">
      <c r="A173" s="1" t="s">
        <v>178</v>
      </c>
      <c r="B173" s="25">
        <f t="shared" ca="1" si="19"/>
        <v>2164.05347022566</v>
      </c>
      <c r="C173" s="25">
        <f t="shared" ca="1" si="20"/>
        <v>2205.7786661671325</v>
      </c>
      <c r="D173" s="1" t="str">
        <f t="shared" ref="D173:D201" ca="1" si="25">IF(L173=2,"เข้าระบบ","ไม่เข้าระบบ")</f>
        <v>ไม่เข้าระบบ</v>
      </c>
      <c r="E173" s="1" t="str">
        <f t="shared" ref="E173:E201" ca="1" si="26">IF(IFERROR(FIND("-",K173,FIND("-",K173,1)+1),2)=2,IF(K173="",A173,CONCATENATE(K173,"-",A173)),K173)</f>
        <v>C167-C169-C171</v>
      </c>
      <c r="F173" s="5" t="str">
        <f t="shared" ca="1" si="22"/>
        <v>-</v>
      </c>
      <c r="G173" s="5"/>
      <c r="H173" s="5"/>
      <c r="I173" s="5">
        <f t="shared" ca="1" si="18"/>
        <v>0.289355151769775</v>
      </c>
      <c r="J173" s="5">
        <f t="shared" ca="1" si="18"/>
        <v>0.59584066332462737</v>
      </c>
      <c r="K173" s="1" t="str">
        <f t="shared" ref="K173:K201" ca="1" si="27">IFERROR(IF(VLOOKUP(LEFT(E172,IFERROR(FINDB("-",E172),LEN(E172)+1)-1),A:C,3,FALSE)&lt;=B173,RIGHT(E172,LEN(E172)-FIND("-",E172)),E172),"")</f>
        <v>C167-C169-C171</v>
      </c>
      <c r="L173" s="1">
        <f t="shared" ref="L173:L201" ca="1" si="28">IFERROR(FIND("-",K173,FIND("-",K173,1)+1),2)</f>
        <v>10</v>
      </c>
    </row>
    <row r="174" spans="1:12">
      <c r="A174" s="1" t="s">
        <v>182</v>
      </c>
      <c r="B174" s="25">
        <f t="shared" ca="1" si="19"/>
        <v>2177.9177823674322</v>
      </c>
      <c r="C174" s="25">
        <f t="shared" ca="1" si="20"/>
        <v>2224.7561545709468</v>
      </c>
      <c r="D174" s="1" t="str">
        <f t="shared" ca="1" si="25"/>
        <v>เข้าระบบ</v>
      </c>
      <c r="E174" s="1" t="str">
        <f t="shared" ca="1" si="26"/>
        <v>C169-C171-C173</v>
      </c>
      <c r="F174" s="5">
        <f t="shared" ca="1" si="22"/>
        <v>46.838372203514609</v>
      </c>
      <c r="G174" s="5"/>
      <c r="H174" s="5"/>
      <c r="I174" s="5">
        <f t="shared" ref="I174:J201" ca="1" si="29">RAND()</f>
        <v>0.77286242835444163</v>
      </c>
      <c r="J174" s="5">
        <f t="shared" ca="1" si="29"/>
        <v>0.39774884038143465</v>
      </c>
      <c r="K174" s="1" t="str">
        <f t="shared" ca="1" si="27"/>
        <v>C169-C171</v>
      </c>
      <c r="L174" s="1">
        <f t="shared" ca="1" si="28"/>
        <v>2</v>
      </c>
    </row>
    <row r="175" spans="1:12">
      <c r="A175" s="1" t="s">
        <v>183</v>
      </c>
      <c r="B175" s="25">
        <f t="shared" ca="1" si="19"/>
        <v>2192.0415276934382</v>
      </c>
      <c r="C175" s="25">
        <f t="shared" ca="1" si="20"/>
        <v>2245.9855967130102</v>
      </c>
      <c r="D175" s="1" t="str">
        <f t="shared" ca="1" si="25"/>
        <v>เข้าระบบ</v>
      </c>
      <c r="E175" s="1" t="str">
        <f t="shared" ca="1" si="26"/>
        <v>C171-C173-C174</v>
      </c>
      <c r="F175" s="5">
        <f t="shared" ca="1" si="22"/>
        <v>53.944069019571998</v>
      </c>
      <c r="G175" s="5"/>
      <c r="H175" s="5"/>
      <c r="I175" s="5">
        <f t="shared" ca="1" si="29"/>
        <v>0.82474906520121127</v>
      </c>
      <c r="J175" s="5">
        <f t="shared" ca="1" si="29"/>
        <v>0.62294421420631529</v>
      </c>
      <c r="K175" s="1" t="str">
        <f t="shared" ca="1" si="27"/>
        <v>C171-C173</v>
      </c>
      <c r="L175" s="1">
        <f t="shared" ca="1" si="28"/>
        <v>2</v>
      </c>
    </row>
    <row r="176" spans="1:12">
      <c r="A176" s="1" t="s">
        <v>184</v>
      </c>
      <c r="B176" s="25">
        <f t="shared" ca="1" si="19"/>
        <v>2205.2494940640731</v>
      </c>
      <c r="C176" s="25">
        <f t="shared" ca="1" si="20"/>
        <v>2245.9855967130102</v>
      </c>
      <c r="D176" s="1" t="str">
        <f t="shared" ca="1" si="25"/>
        <v>ไม่เข้าระบบ</v>
      </c>
      <c r="E176" s="1" t="str">
        <f t="shared" ca="1" si="26"/>
        <v>C171-C173-C174</v>
      </c>
      <c r="F176" s="5" t="str">
        <f t="shared" ca="1" si="22"/>
        <v>-</v>
      </c>
      <c r="G176" s="5"/>
      <c r="H176" s="5"/>
      <c r="I176" s="5">
        <f t="shared" ca="1" si="29"/>
        <v>0.64159327412699696</v>
      </c>
      <c r="J176" s="5">
        <f t="shared" ca="1" si="29"/>
        <v>0.84093977992899926</v>
      </c>
      <c r="K176" s="1" t="str">
        <f t="shared" ca="1" si="27"/>
        <v>C171-C173-C174</v>
      </c>
      <c r="L176" s="1">
        <f t="shared" ca="1" si="28"/>
        <v>10</v>
      </c>
    </row>
    <row r="177" spans="1:12">
      <c r="A177" s="1" t="s">
        <v>185</v>
      </c>
      <c r="B177" s="25">
        <f t="shared" ca="1" si="19"/>
        <v>2218.8036135248199</v>
      </c>
      <c r="C177" s="25">
        <f t="shared" ca="1" si="20"/>
        <v>2264.1543199173339</v>
      </c>
      <c r="D177" s="1" t="str">
        <f t="shared" ca="1" si="25"/>
        <v>เข้าระบบ</v>
      </c>
      <c r="E177" s="1" t="str">
        <f t="shared" ca="1" si="26"/>
        <v>C173-C174-C176</v>
      </c>
      <c r="F177" s="5">
        <f t="shared" ca="1" si="22"/>
        <v>45.350706392513985</v>
      </c>
      <c r="G177" s="5"/>
      <c r="H177" s="5"/>
      <c r="I177" s="5">
        <f t="shared" ca="1" si="29"/>
        <v>0.71082389214938768</v>
      </c>
      <c r="J177" s="5">
        <f t="shared" ca="1" si="29"/>
        <v>0.31687232043237756</v>
      </c>
      <c r="K177" s="1" t="str">
        <f t="shared" ca="1" si="27"/>
        <v>C173-C174</v>
      </c>
      <c r="L177" s="1">
        <f t="shared" ca="1" si="28"/>
        <v>2</v>
      </c>
    </row>
    <row r="178" spans="1:12">
      <c r="A178" s="1" t="s">
        <v>186</v>
      </c>
      <c r="B178" s="25">
        <f t="shared" ca="1" si="19"/>
        <v>2229.8901373368535</v>
      </c>
      <c r="C178" s="25">
        <f t="shared" ca="1" si="20"/>
        <v>2283.3322812350002</v>
      </c>
      <c r="D178" s="1" t="str">
        <f t="shared" ca="1" si="25"/>
        <v>เข้าระบบ</v>
      </c>
      <c r="E178" s="1" t="str">
        <f t="shared" ca="1" si="26"/>
        <v>C174-C176-C177</v>
      </c>
      <c r="F178" s="5">
        <f t="shared" ca="1" si="22"/>
        <v>53.442143898146696</v>
      </c>
      <c r="G178" s="5"/>
      <c r="H178" s="5"/>
      <c r="I178" s="5">
        <f t="shared" ca="1" si="29"/>
        <v>0.21730476240674257</v>
      </c>
      <c r="J178" s="5">
        <f t="shared" ca="1" si="29"/>
        <v>0.41779613176664121</v>
      </c>
      <c r="K178" s="1" t="str">
        <f t="shared" ca="1" si="27"/>
        <v>C174-C176</v>
      </c>
      <c r="L178" s="1">
        <f t="shared" ca="1" si="28"/>
        <v>2</v>
      </c>
    </row>
    <row r="179" spans="1:12">
      <c r="A179" s="1" t="s">
        <v>187</v>
      </c>
      <c r="B179" s="25">
        <f t="shared" ca="1" si="19"/>
        <v>2244.2708339440228</v>
      </c>
      <c r="C179" s="25">
        <f t="shared" ca="1" si="20"/>
        <v>2283.3322812350002</v>
      </c>
      <c r="D179" s="1" t="str">
        <f t="shared" ca="1" si="25"/>
        <v>ไม่เข้าระบบ</v>
      </c>
      <c r="E179" s="1" t="str">
        <f t="shared" ca="1" si="26"/>
        <v>C174-C176-C177</v>
      </c>
      <c r="F179" s="5" t="str">
        <f t="shared" ca="1" si="22"/>
        <v>-</v>
      </c>
      <c r="G179" s="5"/>
      <c r="H179" s="5"/>
      <c r="I179" s="5">
        <f t="shared" ca="1" si="29"/>
        <v>0.87613932143382289</v>
      </c>
      <c r="J179" s="5">
        <f t="shared" ca="1" si="29"/>
        <v>0.31256749724417521</v>
      </c>
      <c r="K179" s="1" t="str">
        <f t="shared" ca="1" si="27"/>
        <v>C174-C176-C177</v>
      </c>
      <c r="L179" s="1">
        <f t="shared" ca="1" si="28"/>
        <v>10</v>
      </c>
    </row>
    <row r="180" spans="1:12">
      <c r="A180" s="1" t="s">
        <v>188</v>
      </c>
      <c r="B180" s="25">
        <f t="shared" ca="1" si="19"/>
        <v>2257.9512969994612</v>
      </c>
      <c r="C180" s="25">
        <f t="shared" ca="1" si="20"/>
        <v>2304.2957508229883</v>
      </c>
      <c r="D180" s="1" t="str">
        <f t="shared" ca="1" si="25"/>
        <v>เข้าระบบ</v>
      </c>
      <c r="E180" s="1" t="str">
        <f t="shared" ca="1" si="26"/>
        <v>C176-C177-C179</v>
      </c>
      <c r="F180" s="5">
        <f t="shared" ca="1" si="22"/>
        <v>46.344453823527147</v>
      </c>
      <c r="G180" s="5"/>
      <c r="H180" s="5"/>
      <c r="I180" s="5">
        <f t="shared" ca="1" si="29"/>
        <v>0.73609261108772395</v>
      </c>
      <c r="J180" s="5">
        <f t="shared" ca="1" si="29"/>
        <v>0.59634695879883304</v>
      </c>
      <c r="K180" s="1" t="str">
        <f t="shared" ca="1" si="27"/>
        <v>C176-C177</v>
      </c>
      <c r="L180" s="1">
        <f t="shared" ca="1" si="28"/>
        <v>2</v>
      </c>
    </row>
    <row r="181" spans="1:12">
      <c r="A181" s="1" t="s">
        <v>189</v>
      </c>
      <c r="B181" s="25">
        <f t="shared" ca="1" si="19"/>
        <v>2272.6503706971348</v>
      </c>
      <c r="C181" s="25">
        <f t="shared" ca="1" si="20"/>
        <v>2321.8667885991435</v>
      </c>
      <c r="D181" s="1" t="str">
        <f t="shared" ca="1" si="25"/>
        <v>เข้าระบบ</v>
      </c>
      <c r="E181" s="1" t="str">
        <f t="shared" ca="1" si="26"/>
        <v>C177-C179-C180</v>
      </c>
      <c r="F181" s="5">
        <f t="shared" ca="1" si="22"/>
        <v>49.216417902008743</v>
      </c>
      <c r="G181" s="5"/>
      <c r="H181" s="5"/>
      <c r="I181" s="5">
        <f t="shared" ca="1" si="29"/>
        <v>0.93981473953471673</v>
      </c>
      <c r="J181" s="5">
        <f t="shared" ca="1" si="29"/>
        <v>0.25710377761552161</v>
      </c>
      <c r="K181" s="1" t="str">
        <f t="shared" ca="1" si="27"/>
        <v>C177-C179</v>
      </c>
      <c r="L181" s="1">
        <f t="shared" ca="1" si="28"/>
        <v>2</v>
      </c>
    </row>
    <row r="182" spans="1:12">
      <c r="A182" s="1" t="s">
        <v>190</v>
      </c>
      <c r="B182" s="25">
        <f t="shared" ca="1" si="19"/>
        <v>2285.2576944805405</v>
      </c>
      <c r="C182" s="25">
        <f t="shared" ca="1" si="20"/>
        <v>2343.4033920711249</v>
      </c>
      <c r="D182" s="1" t="str">
        <f t="shared" ca="1" si="25"/>
        <v>เข้าระบบ</v>
      </c>
      <c r="E182" s="1" t="str">
        <f t="shared" ca="1" si="26"/>
        <v>C179-C180-C181</v>
      </c>
      <c r="F182" s="5">
        <f t="shared" ca="1" si="22"/>
        <v>58.145697590584405</v>
      </c>
      <c r="G182" s="5"/>
      <c r="H182" s="5"/>
      <c r="I182" s="5">
        <f t="shared" ca="1" si="29"/>
        <v>0.52146475668114056</v>
      </c>
      <c r="J182" s="5">
        <f t="shared" ca="1" si="29"/>
        <v>0.65366034719813904</v>
      </c>
      <c r="K182" s="1" t="str">
        <f t="shared" ca="1" si="27"/>
        <v>C179-C180</v>
      </c>
      <c r="L182" s="1">
        <f t="shared" ca="1" si="28"/>
        <v>2</v>
      </c>
    </row>
    <row r="183" spans="1:12">
      <c r="A183" s="1" t="s">
        <v>191</v>
      </c>
      <c r="B183" s="25">
        <f t="shared" ca="1" si="19"/>
        <v>2298.8851971583963</v>
      </c>
      <c r="C183" s="25">
        <f t="shared" ca="1" si="20"/>
        <v>2343.4033920711249</v>
      </c>
      <c r="D183" s="1" t="str">
        <f t="shared" ca="1" si="25"/>
        <v>ไม่เข้าระบบ</v>
      </c>
      <c r="E183" s="1" t="str">
        <f t="shared" ca="1" si="26"/>
        <v>C179-C180-C181</v>
      </c>
      <c r="F183" s="5" t="str">
        <f t="shared" ca="1" si="22"/>
        <v>-</v>
      </c>
      <c r="G183" s="5"/>
      <c r="H183" s="5"/>
      <c r="I183" s="5">
        <f t="shared" ca="1" si="29"/>
        <v>0.72550053557118233</v>
      </c>
      <c r="J183" s="5">
        <f t="shared" ca="1" si="29"/>
        <v>0.6665128772965343</v>
      </c>
      <c r="K183" s="1" t="str">
        <f t="shared" ca="1" si="27"/>
        <v>C179-C180-C181</v>
      </c>
      <c r="L183" s="1">
        <f t="shared" ca="1" si="28"/>
        <v>10</v>
      </c>
    </row>
    <row r="184" spans="1:12">
      <c r="A184" s="1" t="s">
        <v>192</v>
      </c>
      <c r="B184" s="25">
        <f t="shared" ca="1" si="19"/>
        <v>2313.5829220497922</v>
      </c>
      <c r="C184" s="25">
        <f t="shared" ca="1" si="20"/>
        <v>2364.2860891383598</v>
      </c>
      <c r="D184" s="1" t="str">
        <f t="shared" ca="1" si="25"/>
        <v>เข้าระบบ</v>
      </c>
      <c r="E184" s="1" t="str">
        <f t="shared" ca="1" si="26"/>
        <v>C180-C181-C183</v>
      </c>
      <c r="F184" s="5">
        <f t="shared" ca="1" si="22"/>
        <v>50.703167088567625</v>
      </c>
      <c r="G184" s="5"/>
      <c r="H184" s="5"/>
      <c r="I184" s="5">
        <f t="shared" ca="1" si="29"/>
        <v>0.93954497827912964</v>
      </c>
      <c r="J184" s="5">
        <f t="shared" ca="1" si="29"/>
        <v>0.58826970672346546</v>
      </c>
      <c r="K184" s="1" t="str">
        <f t="shared" ca="1" si="27"/>
        <v>C180-C181</v>
      </c>
      <c r="L184" s="1">
        <f t="shared" ca="1" si="28"/>
        <v>2</v>
      </c>
    </row>
    <row r="185" spans="1:12">
      <c r="A185" s="1" t="s">
        <v>193</v>
      </c>
      <c r="B185" s="25">
        <f t="shared" ca="1" si="19"/>
        <v>2326.9711868834306</v>
      </c>
      <c r="C185" s="25">
        <f t="shared" ca="1" si="20"/>
        <v>2380.5090848080758</v>
      </c>
      <c r="D185" s="1" t="str">
        <f t="shared" ca="1" si="25"/>
        <v>เข้าระบบ</v>
      </c>
      <c r="E185" s="1" t="str">
        <f t="shared" ca="1" si="26"/>
        <v>C181-C183-C184</v>
      </c>
      <c r="F185" s="5">
        <f t="shared" ca="1" si="22"/>
        <v>53.537897924645222</v>
      </c>
      <c r="G185" s="5"/>
      <c r="H185" s="5"/>
      <c r="I185" s="5">
        <f t="shared" ca="1" si="29"/>
        <v>0.67765296672766073</v>
      </c>
      <c r="J185" s="5">
        <f t="shared" ca="1" si="29"/>
        <v>0.12229956697159539</v>
      </c>
      <c r="K185" s="1" t="str">
        <f t="shared" ca="1" si="27"/>
        <v>C181-C183</v>
      </c>
      <c r="L185" s="1">
        <f t="shared" ca="1" si="28"/>
        <v>2</v>
      </c>
    </row>
    <row r="186" spans="1:12">
      <c r="A186" s="1" t="s">
        <v>194</v>
      </c>
      <c r="B186" s="25">
        <f t="shared" ca="1" si="19"/>
        <v>2337.5962569128369</v>
      </c>
      <c r="C186" s="25">
        <f t="shared" ca="1" si="20"/>
        <v>2380.5090848080758</v>
      </c>
      <c r="D186" s="1" t="str">
        <f t="shared" ca="1" si="25"/>
        <v>ไม่เข้าระบบ</v>
      </c>
      <c r="E186" s="1" t="str">
        <f t="shared" ca="1" si="26"/>
        <v>C181-C183-C184</v>
      </c>
      <c r="F186" s="5" t="str">
        <f t="shared" ca="1" si="22"/>
        <v>-</v>
      </c>
      <c r="G186" s="5"/>
      <c r="H186" s="5"/>
      <c r="I186" s="5">
        <f t="shared" ca="1" si="29"/>
        <v>0.12501400588129385</v>
      </c>
      <c r="J186" s="5">
        <f t="shared" ca="1" si="29"/>
        <v>0.33969426421115134</v>
      </c>
      <c r="K186" s="1" t="str">
        <f t="shared" ca="1" si="27"/>
        <v>C181-C183-C184</v>
      </c>
      <c r="L186" s="1">
        <f t="shared" ca="1" si="28"/>
        <v>10</v>
      </c>
    </row>
    <row r="187" spans="1:12">
      <c r="A187" s="1" t="s">
        <v>195</v>
      </c>
      <c r="B187" s="25">
        <f t="shared" ca="1" si="19"/>
        <v>2349.6805006030499</v>
      </c>
      <c r="C187" s="25">
        <f t="shared" ca="1" si="20"/>
        <v>2397.7964688127522</v>
      </c>
      <c r="D187" s="1" t="str">
        <f t="shared" ca="1" si="25"/>
        <v>เข้าระบบ</v>
      </c>
      <c r="E187" s="1" t="str">
        <f t="shared" ca="1" si="26"/>
        <v>C183-C184-C186</v>
      </c>
      <c r="F187" s="5">
        <f t="shared" ca="1" si="22"/>
        <v>48.11596820970226</v>
      </c>
      <c r="G187" s="5"/>
      <c r="H187" s="5"/>
      <c r="I187" s="5">
        <f t="shared" ca="1" si="29"/>
        <v>0.41684873804263045</v>
      </c>
      <c r="J187" s="5">
        <f t="shared" ca="1" si="29"/>
        <v>0.22873840046765181</v>
      </c>
      <c r="K187" s="1" t="str">
        <f t="shared" ca="1" si="27"/>
        <v>C183-C184</v>
      </c>
      <c r="L187" s="1">
        <f t="shared" ca="1" si="28"/>
        <v>2</v>
      </c>
    </row>
    <row r="188" spans="1:12">
      <c r="A188" s="1" t="s">
        <v>196</v>
      </c>
      <c r="B188" s="25">
        <f t="shared" ca="1" si="19"/>
        <v>2360.0942285377178</v>
      </c>
      <c r="C188" s="25">
        <f t="shared" ca="1" si="20"/>
        <v>2397.7964688127522</v>
      </c>
      <c r="D188" s="1" t="str">
        <f t="shared" ca="1" si="25"/>
        <v>ไม่เข้าระบบ</v>
      </c>
      <c r="E188" s="1" t="str">
        <f t="shared" ca="1" si="26"/>
        <v>C183-C184-C186</v>
      </c>
      <c r="F188" s="5" t="str">
        <f t="shared" ca="1" si="22"/>
        <v>-</v>
      </c>
      <c r="G188" s="5"/>
      <c r="H188" s="5"/>
      <c r="I188" s="5">
        <f t="shared" ca="1" si="29"/>
        <v>8.2745586933517856E-2</v>
      </c>
      <c r="J188" s="5">
        <f t="shared" ca="1" si="29"/>
        <v>0.15570526096070769</v>
      </c>
      <c r="K188" s="1" t="str">
        <f t="shared" ca="1" si="27"/>
        <v>C183-C184-C186</v>
      </c>
      <c r="L188" s="1">
        <f t="shared" ca="1" si="28"/>
        <v>10</v>
      </c>
    </row>
    <row r="189" spans="1:12">
      <c r="A189" s="1" t="s">
        <v>197</v>
      </c>
      <c r="B189" s="25">
        <f t="shared" ca="1" si="19"/>
        <v>2370.1594250844191</v>
      </c>
      <c r="C189" s="25">
        <f t="shared" ca="1" si="20"/>
        <v>2416.7685197044866</v>
      </c>
      <c r="D189" s="1" t="str">
        <f t="shared" ca="1" si="25"/>
        <v>เข้าระบบ</v>
      </c>
      <c r="E189" s="1" t="str">
        <f t="shared" ca="1" si="26"/>
        <v>C184-C186-C188</v>
      </c>
      <c r="F189" s="5">
        <f t="shared" ca="1" si="22"/>
        <v>46.609094620067481</v>
      </c>
      <c r="G189" s="5"/>
      <c r="H189" s="5"/>
      <c r="I189" s="5">
        <f t="shared" ca="1" si="29"/>
        <v>1.3039309340292959E-2</v>
      </c>
      <c r="J189" s="5">
        <f t="shared" ca="1" si="29"/>
        <v>0.39720508917343045</v>
      </c>
      <c r="K189" s="1" t="str">
        <f t="shared" ca="1" si="27"/>
        <v>C184-C186</v>
      </c>
      <c r="L189" s="1">
        <f t="shared" ca="1" si="28"/>
        <v>2</v>
      </c>
    </row>
    <row r="190" spans="1:12">
      <c r="A190" s="1" t="s">
        <v>198</v>
      </c>
      <c r="B190" s="25">
        <f t="shared" ca="1" si="19"/>
        <v>2381.5342098792639</v>
      </c>
      <c r="C190" s="25">
        <f t="shared" ca="1" si="20"/>
        <v>2435.9138627082912</v>
      </c>
      <c r="D190" s="1" t="str">
        <f t="shared" ca="1" si="25"/>
        <v>เข้าระบบ</v>
      </c>
      <c r="E190" s="1" t="str">
        <f t="shared" ca="1" si="26"/>
        <v>C186-C188-C189</v>
      </c>
      <c r="F190" s="5">
        <f t="shared" ca="1" si="22"/>
        <v>54.379652829027236</v>
      </c>
      <c r="G190" s="5"/>
      <c r="H190" s="5"/>
      <c r="I190" s="5">
        <f t="shared" ca="1" si="29"/>
        <v>0.2749569589689671</v>
      </c>
      <c r="J190" s="5">
        <f t="shared" ca="1" si="29"/>
        <v>0.41453430038046912</v>
      </c>
      <c r="K190" s="1" t="str">
        <f t="shared" ca="1" si="27"/>
        <v>C186-C188</v>
      </c>
      <c r="L190" s="1">
        <f t="shared" ca="1" si="28"/>
        <v>2</v>
      </c>
    </row>
    <row r="191" spans="1:12">
      <c r="A191" s="1" t="s">
        <v>199</v>
      </c>
      <c r="B191" s="25">
        <f t="shared" ca="1" si="19"/>
        <v>2392.2864597857297</v>
      </c>
      <c r="C191" s="25">
        <f t="shared" ca="1" si="20"/>
        <v>2435.9138627082912</v>
      </c>
      <c r="D191" s="1" t="str">
        <f t="shared" ca="1" si="25"/>
        <v>ไม่เข้าระบบ</v>
      </c>
      <c r="E191" s="1" t="str">
        <f t="shared" ca="1" si="26"/>
        <v>C186-C188-C189</v>
      </c>
      <c r="F191" s="5" t="str">
        <f t="shared" ca="1" si="22"/>
        <v>-</v>
      </c>
      <c r="G191" s="5"/>
      <c r="H191" s="5"/>
      <c r="I191" s="5">
        <f t="shared" ca="1" si="29"/>
        <v>0.15044998129317211</v>
      </c>
      <c r="J191" s="5">
        <f t="shared" ca="1" si="29"/>
        <v>0.19920868909326384</v>
      </c>
      <c r="K191" s="1" t="str">
        <f t="shared" ca="1" si="27"/>
        <v>C186-C188-C189</v>
      </c>
      <c r="L191" s="1">
        <f t="shared" ca="1" si="28"/>
        <v>10</v>
      </c>
    </row>
    <row r="192" spans="1:12">
      <c r="A192" s="1" t="s">
        <v>200</v>
      </c>
      <c r="B192" s="25">
        <f t="shared" ca="1" si="19"/>
        <v>2404.2133200201065</v>
      </c>
      <c r="C192" s="25">
        <f t="shared" ca="1" si="20"/>
        <v>2460.5490710488139</v>
      </c>
      <c r="D192" s="1" t="str">
        <f t="shared" ca="1" si="25"/>
        <v>เข้าระบบ</v>
      </c>
      <c r="E192" s="1" t="str">
        <f t="shared" ca="1" si="26"/>
        <v>C188-C189-C191</v>
      </c>
      <c r="F192" s="5">
        <f t="shared" ca="1" si="22"/>
        <v>56.335751028707364</v>
      </c>
      <c r="G192" s="5"/>
      <c r="H192" s="5"/>
      <c r="I192" s="5">
        <f t="shared" ca="1" si="29"/>
        <v>0.38537204687535365</v>
      </c>
      <c r="J192" s="5">
        <f t="shared" ca="1" si="29"/>
        <v>0.96352083405224875</v>
      </c>
      <c r="K192" s="1" t="str">
        <f t="shared" ca="1" si="27"/>
        <v>C188-C189</v>
      </c>
      <c r="L192" s="1">
        <f t="shared" ca="1" si="28"/>
        <v>2</v>
      </c>
    </row>
    <row r="193" spans="1:12">
      <c r="A193" s="1" t="s">
        <v>201</v>
      </c>
      <c r="B193" s="25">
        <f t="shared" ca="1" si="19"/>
        <v>2416.073945750134</v>
      </c>
      <c r="C193" s="25">
        <f t="shared" ca="1" si="20"/>
        <v>2460.5490710488139</v>
      </c>
      <c r="D193" s="1" t="str">
        <f t="shared" ca="1" si="25"/>
        <v>ไม่เข้าระบบ</v>
      </c>
      <c r="E193" s="1" t="str">
        <f t="shared" ca="1" si="26"/>
        <v>C188-C189-C191</v>
      </c>
      <c r="F193" s="5" t="str">
        <f t="shared" ca="1" si="22"/>
        <v>-</v>
      </c>
      <c r="G193" s="5"/>
      <c r="H193" s="5"/>
      <c r="I193" s="5">
        <f t="shared" ca="1" si="29"/>
        <v>0.3721251460055115</v>
      </c>
      <c r="J193" s="5">
        <f t="shared" ca="1" si="29"/>
        <v>0.38608687909252071</v>
      </c>
      <c r="K193" s="1" t="str">
        <f t="shared" ca="1" si="27"/>
        <v>C188-C189-C191</v>
      </c>
      <c r="L193" s="1">
        <f t="shared" ca="1" si="28"/>
        <v>10</v>
      </c>
    </row>
    <row r="194" spans="1:12">
      <c r="A194" s="1" t="s">
        <v>202</v>
      </c>
      <c r="B194" s="25">
        <f t="shared" ca="1" si="19"/>
        <v>2429.0278782432702</v>
      </c>
      <c r="C194" s="25">
        <f t="shared" ca="1" si="20"/>
        <v>2482.2012776471988</v>
      </c>
      <c r="D194" s="1" t="str">
        <f t="shared" ca="1" si="25"/>
        <v>เข้าระบบ</v>
      </c>
      <c r="E194" s="1" t="str">
        <f t="shared" ca="1" si="26"/>
        <v>C189-C191-C193</v>
      </c>
      <c r="F194" s="5">
        <f t="shared" ca="1" si="22"/>
        <v>53.17339940392867</v>
      </c>
      <c r="G194" s="5"/>
      <c r="H194" s="5"/>
      <c r="I194" s="5">
        <f t="shared" ca="1" si="29"/>
        <v>0.59078649862726129</v>
      </c>
      <c r="J194" s="5">
        <f t="shared" ca="1" si="29"/>
        <v>0.66522065983851575</v>
      </c>
      <c r="K194" s="1" t="str">
        <f t="shared" ca="1" si="27"/>
        <v>C189-C191</v>
      </c>
      <c r="L194" s="1">
        <f t="shared" ca="1" si="28"/>
        <v>2</v>
      </c>
    </row>
    <row r="195" spans="1:12">
      <c r="A195" s="1" t="s">
        <v>203</v>
      </c>
      <c r="B195" s="25">
        <f t="shared" ca="1" si="19"/>
        <v>2442.624683463981</v>
      </c>
      <c r="C195" s="25">
        <f t="shared" ca="1" si="20"/>
        <v>2502.3911073013887</v>
      </c>
      <c r="D195" s="1" t="str">
        <f t="shared" ca="1" si="25"/>
        <v>เข้าระบบ</v>
      </c>
      <c r="E195" s="1" t="str">
        <f t="shared" ca="1" si="26"/>
        <v>C191-C193-C194</v>
      </c>
      <c r="F195" s="5">
        <f t="shared" ca="1" si="22"/>
        <v>59.766423837407729</v>
      </c>
      <c r="G195" s="5"/>
      <c r="H195" s="5"/>
      <c r="I195" s="5">
        <f t="shared" ca="1" si="29"/>
        <v>0.71936104414219582</v>
      </c>
      <c r="J195" s="5">
        <f t="shared" ca="1" si="29"/>
        <v>0.51898296541900812</v>
      </c>
      <c r="K195" s="1" t="str">
        <f t="shared" ca="1" si="27"/>
        <v>C191-C193</v>
      </c>
      <c r="L195" s="1">
        <f t="shared" ca="1" si="28"/>
        <v>2</v>
      </c>
    </row>
    <row r="196" spans="1:12">
      <c r="A196" s="1" t="s">
        <v>204</v>
      </c>
      <c r="B196" s="25">
        <f t="shared" ref="B196:B201" ca="1" si="30">I196*(15-10)+10+B195</f>
        <v>2455.7901237189621</v>
      </c>
      <c r="C196" s="25">
        <f t="shared" ref="C196:C201" ca="1" si="31">IF(L196=2,C195+J196*(25-15)+15,C195)</f>
        <v>2502.3911073013887</v>
      </c>
      <c r="D196" s="1" t="str">
        <f t="shared" ca="1" si="25"/>
        <v>ไม่เข้าระบบ</v>
      </c>
      <c r="E196" s="1" t="str">
        <f t="shared" ca="1" si="26"/>
        <v>C191-C193-C194</v>
      </c>
      <c r="F196" s="5" t="str">
        <f t="shared" ref="F196:F201" ca="1" si="32">IF(D196="เข้าระบบ",C196-B196,"-")</f>
        <v>-</v>
      </c>
      <c r="G196" s="5"/>
      <c r="H196" s="5"/>
      <c r="I196" s="5">
        <f t="shared" ca="1" si="29"/>
        <v>0.63308805099621956</v>
      </c>
      <c r="J196" s="5">
        <f t="shared" ca="1" si="29"/>
        <v>5.9442352450649771E-2</v>
      </c>
      <c r="K196" s="1" t="str">
        <f t="shared" ca="1" si="27"/>
        <v>C191-C193-C194</v>
      </c>
      <c r="L196" s="1">
        <f t="shared" ca="1" si="28"/>
        <v>10</v>
      </c>
    </row>
    <row r="197" spans="1:12">
      <c r="A197" s="1" t="s">
        <v>205</v>
      </c>
      <c r="B197" s="25">
        <f t="shared" ca="1" si="30"/>
        <v>2469.3889503613732</v>
      </c>
      <c r="C197" s="25">
        <f t="shared" ca="1" si="31"/>
        <v>2526.8849115468415</v>
      </c>
      <c r="D197" s="1" t="str">
        <f t="shared" ca="1" si="25"/>
        <v>เข้าระบบ</v>
      </c>
      <c r="E197" s="1" t="str">
        <f t="shared" ca="1" si="26"/>
        <v>C193-C194-C196</v>
      </c>
      <c r="F197" s="5">
        <f t="shared" ca="1" si="32"/>
        <v>57.495961185468332</v>
      </c>
      <c r="G197" s="5"/>
      <c r="H197" s="5"/>
      <c r="I197" s="5">
        <f t="shared" ca="1" si="29"/>
        <v>0.71976532848217634</v>
      </c>
      <c r="J197" s="5">
        <f t="shared" ca="1" si="29"/>
        <v>0.94938042454527172</v>
      </c>
      <c r="K197" s="1" t="str">
        <f t="shared" ca="1" si="27"/>
        <v>C193-C194</v>
      </c>
      <c r="L197" s="1">
        <f t="shared" ca="1" si="28"/>
        <v>2</v>
      </c>
    </row>
    <row r="198" spans="1:12">
      <c r="A198" s="1" t="s">
        <v>206</v>
      </c>
      <c r="B198" s="25">
        <f t="shared" ca="1" si="30"/>
        <v>2480.5541875881509</v>
      </c>
      <c r="C198" s="25">
        <f t="shared" ca="1" si="31"/>
        <v>2526.8849115468415</v>
      </c>
      <c r="D198" s="1" t="str">
        <f t="shared" ca="1" si="25"/>
        <v>ไม่เข้าระบบ</v>
      </c>
      <c r="E198" s="1" t="str">
        <f t="shared" ca="1" si="26"/>
        <v>C193-C194-C196</v>
      </c>
      <c r="F198" s="5" t="str">
        <f t="shared" ca="1" si="32"/>
        <v>-</v>
      </c>
      <c r="G198" s="5"/>
      <c r="H198" s="5"/>
      <c r="I198" s="5">
        <f t="shared" ca="1" si="29"/>
        <v>0.2330474453555027</v>
      </c>
      <c r="J198" s="5">
        <f t="shared" ca="1" si="29"/>
        <v>0.60411459645407994</v>
      </c>
      <c r="K198" s="1" t="str">
        <f t="shared" ca="1" si="27"/>
        <v>C193-C194-C196</v>
      </c>
      <c r="L198" s="1">
        <f t="shared" ca="1" si="28"/>
        <v>10</v>
      </c>
    </row>
    <row r="199" spans="1:12">
      <c r="A199" s="1" t="s">
        <v>207</v>
      </c>
      <c r="B199" s="25">
        <f t="shared" ca="1" si="30"/>
        <v>2494.797996811571</v>
      </c>
      <c r="C199" s="25">
        <f t="shared" ca="1" si="31"/>
        <v>2544.1175097354208</v>
      </c>
      <c r="D199" s="1" t="str">
        <f t="shared" ca="1" si="25"/>
        <v>เข้าระบบ</v>
      </c>
      <c r="E199" s="1" t="str">
        <f t="shared" ca="1" si="26"/>
        <v>C194-C196-C198</v>
      </c>
      <c r="F199" s="5">
        <f t="shared" ca="1" si="32"/>
        <v>49.319512923849743</v>
      </c>
      <c r="G199" s="5"/>
      <c r="H199" s="5"/>
      <c r="I199" s="5">
        <f t="shared" ca="1" si="29"/>
        <v>0.84876184468400173</v>
      </c>
      <c r="J199" s="5">
        <f t="shared" ca="1" si="29"/>
        <v>0.22325981885790558</v>
      </c>
      <c r="K199" s="1" t="str">
        <f t="shared" ca="1" si="27"/>
        <v>C194-C196</v>
      </c>
      <c r="L199" s="1">
        <f t="shared" ca="1" si="28"/>
        <v>2</v>
      </c>
    </row>
    <row r="200" spans="1:12">
      <c r="A200" s="1" t="s">
        <v>208</v>
      </c>
      <c r="B200" s="25">
        <f t="shared" ca="1" si="30"/>
        <v>2505.9144796238834</v>
      </c>
      <c r="C200" s="25">
        <f t="shared" ca="1" si="31"/>
        <v>2566.3645857773149</v>
      </c>
      <c r="D200" s="1" t="str">
        <f t="shared" ca="1" si="25"/>
        <v>เข้าระบบ</v>
      </c>
      <c r="E200" s="1" t="str">
        <f t="shared" ca="1" si="26"/>
        <v>C196-C198-C199</v>
      </c>
      <c r="F200" s="5">
        <f t="shared" ca="1" si="32"/>
        <v>60.450106153431534</v>
      </c>
      <c r="G200" s="5"/>
      <c r="H200" s="5"/>
      <c r="I200" s="5">
        <f t="shared" ca="1" si="29"/>
        <v>0.2232965624625165</v>
      </c>
      <c r="J200" s="5">
        <f t="shared" ca="1" si="29"/>
        <v>0.72470760418943225</v>
      </c>
      <c r="K200" s="1" t="str">
        <f t="shared" ca="1" si="27"/>
        <v>C196-C198</v>
      </c>
      <c r="L200" s="1">
        <f t="shared" ca="1" si="28"/>
        <v>2</v>
      </c>
    </row>
    <row r="201" spans="1:12">
      <c r="A201" s="1" t="s">
        <v>209</v>
      </c>
      <c r="B201" s="25">
        <f t="shared" ca="1" si="30"/>
        <v>2517.7054292990356</v>
      </c>
      <c r="C201" s="25">
        <f t="shared" ca="1" si="31"/>
        <v>2566.3645857773149</v>
      </c>
      <c r="D201" s="1" t="str">
        <f t="shared" ca="1" si="25"/>
        <v>ไม่เข้าระบบ</v>
      </c>
      <c r="E201" s="1" t="str">
        <f t="shared" ca="1" si="26"/>
        <v>C196-C198-C199</v>
      </c>
      <c r="F201" s="5" t="str">
        <f t="shared" ca="1" si="32"/>
        <v>-</v>
      </c>
      <c r="G201" s="5"/>
      <c r="H201" s="5"/>
      <c r="I201" s="5">
        <f t="shared" ca="1" si="29"/>
        <v>0.35818993503045871</v>
      </c>
      <c r="J201" s="5">
        <f t="shared" ca="1" si="29"/>
        <v>0.79120914965326095</v>
      </c>
      <c r="K201" s="1" t="str">
        <f t="shared" ca="1" si="27"/>
        <v>C196-C198-C199</v>
      </c>
      <c r="L201" s="1">
        <f t="shared" ca="1" si="28"/>
        <v>10</v>
      </c>
    </row>
    <row r="202" spans="1:12">
      <c r="B202" s="25"/>
      <c r="C202" s="25"/>
      <c r="F202" s="5"/>
      <c r="G202" s="5"/>
      <c r="H202" s="5"/>
      <c r="I202" s="5"/>
      <c r="J202" s="5"/>
    </row>
    <row r="203" spans="1:12">
      <c r="B203" s="25"/>
      <c r="C203" s="25"/>
      <c r="F203" s="5"/>
      <c r="G203" s="5"/>
      <c r="H203" s="5"/>
      <c r="I203" s="5"/>
      <c r="J203" s="5"/>
    </row>
    <row r="204" spans="1:12">
      <c r="B204" s="25"/>
      <c r="C204" s="25"/>
      <c r="F204" s="5"/>
      <c r="G204" s="5"/>
      <c r="H204" s="5"/>
      <c r="I204" s="5"/>
      <c r="J204" s="5"/>
    </row>
    <row r="205" spans="1:12">
      <c r="B205" s="25"/>
      <c r="C205" s="25"/>
      <c r="F205" s="5"/>
      <c r="G205" s="5"/>
      <c r="H205" s="5"/>
      <c r="I205" s="5"/>
      <c r="J205" s="5"/>
    </row>
    <row r="206" spans="1:12">
      <c r="B206" s="25"/>
      <c r="C206" s="25"/>
      <c r="F206" s="5"/>
      <c r="G206" s="5"/>
      <c r="H206" s="5"/>
      <c r="I206" s="5"/>
      <c r="J206" s="5"/>
    </row>
    <row r="207" spans="1:12">
      <c r="B207" s="25"/>
      <c r="C207" s="25"/>
      <c r="F207" s="5"/>
      <c r="G207" s="5"/>
      <c r="H207" s="5"/>
      <c r="I207" s="5"/>
      <c r="J207" s="5"/>
    </row>
    <row r="208" spans="1:12">
      <c r="B208" s="25"/>
      <c r="C208" s="25"/>
      <c r="F208" s="5"/>
      <c r="G208" s="5"/>
      <c r="H208" s="5"/>
      <c r="I208" s="5"/>
      <c r="J208" s="5"/>
    </row>
    <row r="209" spans="2:10">
      <c r="B209" s="25"/>
      <c r="C209" s="25"/>
      <c r="F209" s="5"/>
      <c r="G209" s="5"/>
      <c r="H209" s="5"/>
      <c r="I209" s="5"/>
      <c r="J209" s="5"/>
    </row>
    <row r="210" spans="2:10">
      <c r="B210" s="25"/>
      <c r="C210" s="25"/>
      <c r="F210" s="5"/>
      <c r="G210" s="5"/>
      <c r="H210" s="5"/>
      <c r="I210" s="5"/>
      <c r="J210" s="5"/>
    </row>
    <row r="211" spans="2:10">
      <c r="B211" s="25"/>
      <c r="C211" s="25"/>
      <c r="F211" s="5"/>
      <c r="G211" s="5"/>
      <c r="H211" s="5"/>
      <c r="I211" s="5"/>
      <c r="J211" s="5"/>
    </row>
    <row r="212" spans="2:10">
      <c r="B212" s="25"/>
      <c r="C212" s="25"/>
      <c r="F212" s="5"/>
      <c r="G212" s="5"/>
      <c r="H212" s="5"/>
      <c r="I212" s="5"/>
      <c r="J212" s="5"/>
    </row>
    <row r="213" spans="2:10">
      <c r="B213" s="25"/>
      <c r="C213" s="25"/>
      <c r="F213" s="5"/>
      <c r="G213" s="5"/>
      <c r="H213" s="5"/>
      <c r="I213" s="5"/>
      <c r="J213" s="5"/>
    </row>
    <row r="214" spans="2:10">
      <c r="B214" s="25"/>
      <c r="C214" s="25"/>
      <c r="F214" s="5"/>
      <c r="G214" s="5"/>
      <c r="H214" s="5"/>
      <c r="I214" s="5"/>
      <c r="J214" s="5"/>
    </row>
    <row r="215" spans="2:10">
      <c r="B215" s="25"/>
      <c r="C215" s="25"/>
      <c r="F215" s="5"/>
      <c r="G215" s="5"/>
      <c r="H215" s="5"/>
      <c r="I215" s="5"/>
      <c r="J215" s="5"/>
    </row>
    <row r="216" spans="2:10">
      <c r="B216" s="25"/>
      <c r="C216" s="25"/>
      <c r="F216" s="5"/>
      <c r="G216" s="5"/>
      <c r="H216" s="5"/>
      <c r="I216" s="5"/>
      <c r="J216" s="5"/>
    </row>
    <row r="217" spans="2:10">
      <c r="B217" s="25"/>
      <c r="C217" s="25"/>
      <c r="F217" s="5"/>
      <c r="G217" s="5"/>
      <c r="H217" s="5"/>
      <c r="I217" s="5"/>
      <c r="J217" s="5"/>
    </row>
    <row r="218" spans="2:10">
      <c r="B218" s="25"/>
      <c r="C218" s="25"/>
      <c r="F218" s="5"/>
      <c r="G218" s="5"/>
      <c r="H218" s="5"/>
      <c r="I218" s="5"/>
      <c r="J218" s="5"/>
    </row>
    <row r="219" spans="2:10">
      <c r="B219" s="25"/>
      <c r="C219" s="25"/>
      <c r="F219" s="5"/>
      <c r="G219" s="5"/>
      <c r="H219" s="5"/>
      <c r="I219" s="5"/>
      <c r="J219" s="5"/>
    </row>
    <row r="220" spans="2:10">
      <c r="B220" s="25"/>
      <c r="C220" s="25"/>
      <c r="F220" s="5"/>
      <c r="G220" s="5"/>
      <c r="H220" s="5"/>
      <c r="I220" s="5"/>
      <c r="J220" s="5"/>
    </row>
    <row r="221" spans="2:10">
      <c r="B221" s="25"/>
      <c r="C221" s="25"/>
      <c r="F221" s="5"/>
      <c r="G221" s="5"/>
      <c r="H221" s="5"/>
      <c r="I221" s="5"/>
      <c r="J221" s="5"/>
    </row>
    <row r="222" spans="2:10">
      <c r="B222" s="25"/>
      <c r="C222" s="25"/>
      <c r="F222" s="5"/>
      <c r="G222" s="5"/>
      <c r="H222" s="5"/>
      <c r="I222" s="5"/>
      <c r="J222" s="5"/>
    </row>
    <row r="223" spans="2:10">
      <c r="B223" s="25"/>
      <c r="C223" s="25"/>
      <c r="F223" s="5"/>
      <c r="G223" s="5"/>
      <c r="H223" s="5"/>
      <c r="I223" s="5"/>
      <c r="J223" s="5"/>
    </row>
    <row r="224" spans="2:10">
      <c r="B224" s="25"/>
      <c r="C224" s="25"/>
      <c r="F224" s="5"/>
      <c r="G224" s="5"/>
      <c r="H224" s="5"/>
      <c r="I224" s="5"/>
      <c r="J224" s="5"/>
    </row>
    <row r="225" spans="2:10">
      <c r="B225" s="25"/>
      <c r="C225" s="25"/>
      <c r="F225" s="5"/>
      <c r="G225" s="5"/>
      <c r="H225" s="5"/>
      <c r="I225" s="5"/>
      <c r="J225" s="5"/>
    </row>
    <row r="226" spans="2:10">
      <c r="B226" s="25"/>
      <c r="C226" s="25"/>
      <c r="F226" s="5"/>
      <c r="G226" s="5"/>
      <c r="H226" s="5"/>
      <c r="I226" s="5"/>
      <c r="J226" s="5"/>
    </row>
    <row r="227" spans="2:10">
      <c r="B227" s="25"/>
      <c r="C227" s="25"/>
      <c r="F227" s="5"/>
      <c r="G227" s="5"/>
      <c r="H227" s="5"/>
      <c r="I227" s="5"/>
      <c r="J227" s="5"/>
    </row>
    <row r="228" spans="2:10">
      <c r="B228" s="25"/>
      <c r="C228" s="25"/>
      <c r="F228" s="5"/>
      <c r="G228" s="5"/>
      <c r="H228" s="5"/>
      <c r="I228" s="5"/>
      <c r="J228" s="5"/>
    </row>
    <row r="229" spans="2:10">
      <c r="B229" s="25"/>
      <c r="C229" s="25"/>
      <c r="F229" s="5"/>
      <c r="G229" s="5"/>
      <c r="H229" s="5"/>
      <c r="I229" s="5"/>
      <c r="J229" s="5"/>
    </row>
    <row r="230" spans="2:10">
      <c r="B230" s="25"/>
      <c r="C230" s="25"/>
      <c r="F230" s="5"/>
      <c r="G230" s="5"/>
      <c r="H230" s="5"/>
      <c r="I230" s="5"/>
      <c r="J230" s="5"/>
    </row>
    <row r="231" spans="2:10">
      <c r="B231" s="25"/>
      <c r="C231" s="25"/>
      <c r="F231" s="5"/>
      <c r="G231" s="5"/>
      <c r="H231" s="5"/>
      <c r="I231" s="5"/>
      <c r="J231" s="5"/>
    </row>
    <row r="232" spans="2:10">
      <c r="B232" s="25"/>
      <c r="C232" s="25"/>
      <c r="F232" s="5"/>
      <c r="G232" s="5"/>
      <c r="H232" s="5"/>
      <c r="I232" s="5"/>
      <c r="J232" s="5"/>
    </row>
    <row r="233" spans="2:10">
      <c r="B233" s="25"/>
      <c r="C233" s="25"/>
      <c r="F233" s="5"/>
      <c r="G233" s="5"/>
      <c r="H233" s="5"/>
      <c r="I233" s="5"/>
      <c r="J233" s="5"/>
    </row>
    <row r="234" spans="2:10">
      <c r="B234" s="25"/>
      <c r="C234" s="25"/>
      <c r="F234" s="5"/>
      <c r="G234" s="5"/>
      <c r="H234" s="5"/>
      <c r="I234" s="5"/>
      <c r="J234" s="5"/>
    </row>
    <row r="235" spans="2:10">
      <c r="B235" s="25"/>
      <c r="C235" s="25"/>
      <c r="F235" s="5"/>
      <c r="G235" s="5"/>
      <c r="H235" s="5"/>
      <c r="I235" s="5"/>
      <c r="J235" s="5"/>
    </row>
    <row r="236" spans="2:10">
      <c r="B236" s="25"/>
      <c r="C236" s="25"/>
      <c r="F236" s="5"/>
      <c r="G236" s="5"/>
      <c r="H236" s="5"/>
      <c r="I236" s="5"/>
      <c r="J236" s="5"/>
    </row>
    <row r="237" spans="2:10">
      <c r="B237" s="25"/>
      <c r="C237" s="25"/>
      <c r="F237" s="5"/>
      <c r="G237" s="5"/>
      <c r="H237" s="5"/>
      <c r="I237" s="5"/>
      <c r="J237" s="5"/>
    </row>
    <row r="238" spans="2:10">
      <c r="B238" s="25"/>
      <c r="C238" s="25"/>
      <c r="F238" s="5"/>
      <c r="G238" s="5"/>
      <c r="H238" s="5"/>
      <c r="I238" s="5"/>
      <c r="J238" s="5"/>
    </row>
    <row r="239" spans="2:10">
      <c r="B239" s="25"/>
      <c r="C239" s="25"/>
      <c r="F239" s="5"/>
      <c r="G239" s="5"/>
      <c r="H239" s="5"/>
      <c r="I239" s="5"/>
      <c r="J239" s="5"/>
    </row>
    <row r="240" spans="2:10">
      <c r="B240" s="25"/>
      <c r="C240" s="25"/>
      <c r="F240" s="5"/>
      <c r="G240" s="5"/>
      <c r="H240" s="5"/>
      <c r="I240" s="5"/>
      <c r="J240" s="5"/>
    </row>
    <row r="241" spans="2:10">
      <c r="B241" s="25"/>
      <c r="C241" s="25"/>
      <c r="F241" s="5"/>
      <c r="G241" s="5"/>
      <c r="H241" s="5"/>
      <c r="I241" s="5"/>
      <c r="J241" s="5"/>
    </row>
    <row r="242" spans="2:10">
      <c r="B242" s="25"/>
      <c r="C242" s="25"/>
      <c r="F242" s="5"/>
      <c r="G242" s="5"/>
      <c r="H242" s="5"/>
      <c r="I242" s="5"/>
      <c r="J242" s="5"/>
    </row>
    <row r="243" spans="2:10">
      <c r="B243" s="25"/>
      <c r="C243" s="25"/>
      <c r="F243" s="5"/>
      <c r="G243" s="5"/>
      <c r="H243" s="5"/>
      <c r="I243" s="5"/>
      <c r="J243" s="5"/>
    </row>
    <row r="244" spans="2:10">
      <c r="B244" s="25"/>
      <c r="C244" s="25"/>
      <c r="F244" s="5"/>
      <c r="G244" s="5"/>
      <c r="H244" s="5"/>
      <c r="I244" s="5"/>
      <c r="J244" s="5"/>
    </row>
    <row r="245" spans="2:10">
      <c r="B245" s="25"/>
      <c r="C245" s="25"/>
      <c r="F245" s="5"/>
      <c r="G245" s="5"/>
      <c r="H245" s="5"/>
      <c r="I245" s="5"/>
      <c r="J245" s="5"/>
    </row>
    <row r="246" spans="2:10">
      <c r="B246" s="25"/>
      <c r="C246" s="25"/>
      <c r="F246" s="5"/>
      <c r="G246" s="5"/>
      <c r="H246" s="5"/>
      <c r="I246" s="5"/>
      <c r="J246" s="5"/>
    </row>
    <row r="247" spans="2:10">
      <c r="B247" s="25"/>
      <c r="C247" s="25"/>
      <c r="F247" s="5"/>
      <c r="G247" s="5"/>
      <c r="H247" s="5"/>
      <c r="I247" s="5"/>
      <c r="J247" s="5"/>
    </row>
    <row r="248" spans="2:10">
      <c r="B248" s="25"/>
      <c r="C248" s="25"/>
      <c r="F248" s="5"/>
      <c r="G248" s="5"/>
      <c r="H248" s="5"/>
      <c r="I248" s="5"/>
      <c r="J248" s="5"/>
    </row>
    <row r="249" spans="2:10">
      <c r="B249" s="25"/>
      <c r="C249" s="25"/>
      <c r="F249" s="5"/>
      <c r="G249" s="5"/>
      <c r="H249" s="5"/>
      <c r="I249" s="5"/>
      <c r="J249" s="5"/>
    </row>
    <row r="250" spans="2:10">
      <c r="B250" s="25"/>
      <c r="C250" s="25"/>
      <c r="F250" s="5"/>
      <c r="G250" s="5"/>
      <c r="H250" s="5"/>
      <c r="I250" s="5"/>
      <c r="J250" s="5"/>
    </row>
    <row r="251" spans="2:10">
      <c r="B251" s="25"/>
      <c r="C251" s="25"/>
      <c r="F251" s="5"/>
      <c r="G251" s="5"/>
      <c r="H251" s="5"/>
      <c r="I251" s="5"/>
      <c r="J251" s="5"/>
    </row>
    <row r="252" spans="2:10">
      <c r="B252" s="25"/>
      <c r="C252" s="25"/>
      <c r="F252" s="5"/>
      <c r="G252" s="5"/>
      <c r="H252" s="5"/>
      <c r="I252" s="5"/>
      <c r="J252" s="5"/>
    </row>
    <row r="253" spans="2:10">
      <c r="B253" s="25"/>
      <c r="C253" s="25"/>
      <c r="F253" s="5"/>
      <c r="G253" s="5"/>
      <c r="H253" s="5"/>
      <c r="I253" s="5"/>
      <c r="J253" s="5"/>
    </row>
    <row r="254" spans="2:10">
      <c r="B254" s="25"/>
      <c r="C254" s="25"/>
      <c r="F254" s="5"/>
      <c r="G254" s="5"/>
      <c r="H254" s="5"/>
      <c r="I254" s="5"/>
      <c r="J254" s="5"/>
    </row>
    <row r="255" spans="2:10">
      <c r="B255" s="25"/>
      <c r="C255" s="25"/>
      <c r="F255" s="5"/>
      <c r="G255" s="5"/>
      <c r="H255" s="5"/>
      <c r="I255" s="5"/>
      <c r="J255" s="5"/>
    </row>
    <row r="256" spans="2:10">
      <c r="B256" s="25"/>
      <c r="C256" s="25"/>
      <c r="F256" s="5"/>
      <c r="G256" s="5"/>
      <c r="H256" s="5"/>
      <c r="I256" s="5"/>
      <c r="J256" s="5"/>
    </row>
    <row r="257" spans="2:10">
      <c r="B257" s="25"/>
      <c r="C257" s="25"/>
      <c r="F257" s="5"/>
      <c r="G257" s="5"/>
      <c r="H257" s="5"/>
      <c r="I257" s="5"/>
      <c r="J257" s="5"/>
    </row>
    <row r="258" spans="2:10">
      <c r="B258" s="25"/>
      <c r="C258" s="25"/>
      <c r="F258" s="5"/>
      <c r="G258" s="5"/>
      <c r="H258" s="5"/>
      <c r="I258" s="5"/>
      <c r="J258" s="5"/>
    </row>
    <row r="259" spans="2:10">
      <c r="B259" s="25"/>
      <c r="C259" s="25"/>
      <c r="F259" s="5"/>
      <c r="G259" s="5"/>
      <c r="H259" s="5"/>
      <c r="I259" s="5"/>
      <c r="J259" s="5"/>
    </row>
    <row r="260" spans="2:10">
      <c r="B260" s="25"/>
      <c r="C260" s="25"/>
      <c r="F260" s="5"/>
      <c r="G260" s="5"/>
      <c r="H260" s="5"/>
      <c r="I260" s="5"/>
      <c r="J260" s="5"/>
    </row>
    <row r="261" spans="2:10">
      <c r="B261" s="25"/>
      <c r="C261" s="25"/>
      <c r="F261" s="5"/>
      <c r="G261" s="5"/>
      <c r="H261" s="5"/>
      <c r="I261" s="5"/>
      <c r="J261" s="5"/>
    </row>
    <row r="262" spans="2:10">
      <c r="B262" s="25"/>
      <c r="C262" s="25"/>
      <c r="F262" s="5"/>
      <c r="G262" s="5"/>
      <c r="H262" s="5"/>
      <c r="I262" s="5"/>
      <c r="J262" s="5"/>
    </row>
    <row r="263" spans="2:10">
      <c r="B263" s="25"/>
      <c r="C263" s="25"/>
      <c r="F263" s="5"/>
      <c r="G263" s="5"/>
      <c r="H263" s="5"/>
      <c r="I263" s="5"/>
      <c r="J263" s="5"/>
    </row>
    <row r="264" spans="2:10">
      <c r="B264" s="25"/>
      <c r="C264" s="25"/>
      <c r="F264" s="5"/>
      <c r="G264" s="5"/>
      <c r="H264" s="5"/>
      <c r="I264" s="5"/>
      <c r="J264" s="5"/>
    </row>
    <row r="265" spans="2:10">
      <c r="B265" s="25"/>
      <c r="C265" s="25"/>
      <c r="F265" s="5"/>
      <c r="G265" s="5"/>
      <c r="H265" s="5"/>
      <c r="I265" s="5"/>
      <c r="J265" s="5"/>
    </row>
    <row r="266" spans="2:10">
      <c r="B266" s="25"/>
      <c r="C266" s="25"/>
      <c r="F266" s="5"/>
      <c r="G266" s="5"/>
      <c r="H266" s="5"/>
      <c r="I266" s="5"/>
      <c r="J266" s="5"/>
    </row>
    <row r="267" spans="2:10">
      <c r="B267" s="25"/>
      <c r="C267" s="25"/>
      <c r="F267" s="5"/>
      <c r="G267" s="5"/>
      <c r="H267" s="5"/>
      <c r="I267" s="5"/>
      <c r="J267" s="5"/>
    </row>
    <row r="268" spans="2:10">
      <c r="B268" s="25"/>
      <c r="C268" s="25"/>
      <c r="F268" s="5"/>
      <c r="G268" s="5"/>
      <c r="H268" s="5"/>
      <c r="I268" s="5"/>
      <c r="J268" s="5"/>
    </row>
    <row r="269" spans="2:10">
      <c r="B269" s="25"/>
      <c r="C269" s="25"/>
      <c r="F269" s="5"/>
      <c r="G269" s="5"/>
      <c r="H269" s="5"/>
      <c r="I269" s="5"/>
      <c r="J269" s="5"/>
    </row>
    <row r="270" spans="2:10">
      <c r="B270" s="25"/>
      <c r="C270" s="25"/>
      <c r="F270" s="5"/>
      <c r="G270" s="5"/>
      <c r="H270" s="5"/>
      <c r="I270" s="5"/>
      <c r="J270" s="5"/>
    </row>
    <row r="271" spans="2:10">
      <c r="B271" s="25"/>
      <c r="C271" s="25"/>
      <c r="F271" s="5"/>
      <c r="G271" s="5"/>
      <c r="H271" s="5"/>
      <c r="I271" s="5"/>
      <c r="J271" s="5"/>
    </row>
    <row r="272" spans="2:10">
      <c r="B272" s="25"/>
      <c r="C272" s="25"/>
      <c r="F272" s="5"/>
      <c r="G272" s="5"/>
      <c r="H272" s="5"/>
      <c r="I272" s="5"/>
      <c r="J272" s="5"/>
    </row>
    <row r="273" spans="2:10">
      <c r="B273" s="25"/>
      <c r="C273" s="25"/>
      <c r="F273" s="5"/>
      <c r="G273" s="5"/>
      <c r="H273" s="5"/>
      <c r="I273" s="5"/>
      <c r="J273" s="5"/>
    </row>
    <row r="274" spans="2:10">
      <c r="B274" s="25"/>
      <c r="C274" s="25"/>
      <c r="F274" s="5"/>
      <c r="G274" s="5"/>
      <c r="H274" s="5"/>
      <c r="I274" s="5"/>
      <c r="J274" s="5"/>
    </row>
    <row r="275" spans="2:10">
      <c r="B275" s="25"/>
      <c r="C275" s="25"/>
      <c r="F275" s="5"/>
      <c r="G275" s="5"/>
      <c r="H275" s="5"/>
      <c r="I275" s="5"/>
      <c r="J275" s="5"/>
    </row>
    <row r="276" spans="2:10">
      <c r="B276" s="25"/>
      <c r="C276" s="25"/>
      <c r="F276" s="5"/>
      <c r="G276" s="5"/>
      <c r="H276" s="5"/>
      <c r="I276" s="5"/>
      <c r="J276" s="5"/>
    </row>
    <row r="277" spans="2:10">
      <c r="B277" s="25"/>
      <c r="C277" s="25"/>
      <c r="F277" s="5"/>
      <c r="G277" s="5"/>
      <c r="H277" s="5"/>
      <c r="I277" s="5"/>
      <c r="J277" s="5"/>
    </row>
    <row r="278" spans="2:10">
      <c r="B278" s="25"/>
      <c r="C278" s="25"/>
      <c r="F278" s="5"/>
      <c r="G278" s="5"/>
      <c r="H278" s="5"/>
      <c r="I278" s="5"/>
      <c r="J278" s="5"/>
    </row>
    <row r="279" spans="2:10">
      <c r="B279" s="25"/>
      <c r="C279" s="25"/>
      <c r="F279" s="5"/>
      <c r="G279" s="5"/>
      <c r="H279" s="5"/>
      <c r="I279" s="5"/>
      <c r="J279" s="5"/>
    </row>
    <row r="280" spans="2:10">
      <c r="B280" s="25"/>
      <c r="C280" s="25"/>
      <c r="F280" s="5"/>
      <c r="G280" s="5"/>
      <c r="H280" s="5"/>
      <c r="I280" s="5"/>
      <c r="J280" s="5"/>
    </row>
    <row r="281" spans="2:10">
      <c r="B281" s="25"/>
      <c r="C281" s="25"/>
      <c r="F281" s="5"/>
      <c r="G281" s="5"/>
      <c r="H281" s="5"/>
      <c r="I281" s="5"/>
      <c r="J281" s="5"/>
    </row>
    <row r="282" spans="2:10">
      <c r="B282" s="25"/>
      <c r="C282" s="25"/>
      <c r="F282" s="5"/>
      <c r="G282" s="5"/>
      <c r="H282" s="5"/>
      <c r="I282" s="5"/>
      <c r="J282" s="5"/>
    </row>
    <row r="283" spans="2:10">
      <c r="B283" s="25"/>
      <c r="C283" s="25"/>
      <c r="F283" s="5"/>
      <c r="G283" s="5"/>
      <c r="H283" s="5"/>
      <c r="I283" s="5"/>
      <c r="J283" s="5"/>
    </row>
    <row r="284" spans="2:10">
      <c r="B284" s="25"/>
      <c r="C284" s="25"/>
      <c r="F284" s="5"/>
      <c r="G284" s="5"/>
      <c r="H284" s="5"/>
      <c r="I284" s="5"/>
      <c r="J284" s="5"/>
    </row>
    <row r="285" spans="2:10">
      <c r="B285" s="25"/>
      <c r="C285" s="25"/>
      <c r="F285" s="5"/>
      <c r="G285" s="5"/>
      <c r="H285" s="5"/>
      <c r="I285" s="5"/>
      <c r="J285" s="5"/>
    </row>
    <row r="286" spans="2:10">
      <c r="B286" s="25"/>
      <c r="C286" s="25"/>
      <c r="F286" s="5"/>
      <c r="G286" s="5"/>
      <c r="H286" s="5"/>
      <c r="I286" s="5"/>
      <c r="J286" s="5"/>
    </row>
    <row r="287" spans="2:10">
      <c r="B287" s="25"/>
      <c r="C287" s="25"/>
      <c r="F287" s="5"/>
      <c r="G287" s="5"/>
      <c r="H287" s="5"/>
      <c r="I287" s="5"/>
      <c r="J287" s="5"/>
    </row>
    <row r="288" spans="2:10">
      <c r="B288" s="25"/>
      <c r="C288" s="25"/>
      <c r="F288" s="5"/>
      <c r="G288" s="5"/>
      <c r="H288" s="5"/>
      <c r="I288" s="5"/>
      <c r="J288" s="5"/>
    </row>
    <row r="289" spans="2:10">
      <c r="B289" s="25"/>
      <c r="C289" s="25"/>
      <c r="F289" s="5"/>
      <c r="G289" s="5"/>
      <c r="H289" s="5"/>
      <c r="I289" s="5"/>
      <c r="J289" s="5"/>
    </row>
    <row r="290" spans="2:10">
      <c r="B290" s="25"/>
      <c r="C290" s="25"/>
      <c r="F290" s="5"/>
      <c r="G290" s="5"/>
      <c r="H290" s="5"/>
      <c r="I290" s="5"/>
      <c r="J290" s="5"/>
    </row>
    <row r="291" spans="2:10">
      <c r="B291" s="25"/>
      <c r="C291" s="25"/>
      <c r="F291" s="5"/>
      <c r="G291" s="5"/>
      <c r="H291" s="5"/>
      <c r="I291" s="5"/>
      <c r="J291" s="5"/>
    </row>
    <row r="292" spans="2:10">
      <c r="B292" s="25"/>
      <c r="C292" s="25"/>
      <c r="F292" s="5"/>
      <c r="G292" s="5"/>
      <c r="H292" s="5"/>
      <c r="I292" s="5"/>
      <c r="J292" s="5"/>
    </row>
    <row r="293" spans="2:10">
      <c r="B293" s="25"/>
      <c r="C293" s="25"/>
      <c r="F293" s="5"/>
      <c r="G293" s="5"/>
      <c r="H293" s="5"/>
      <c r="I293" s="5"/>
      <c r="J293" s="5"/>
    </row>
    <row r="294" spans="2:10">
      <c r="B294" s="25"/>
      <c r="C294" s="25"/>
      <c r="F294" s="5"/>
      <c r="G294" s="5"/>
      <c r="H294" s="5"/>
      <c r="I294" s="5"/>
      <c r="J294" s="5"/>
    </row>
    <row r="295" spans="2:10">
      <c r="B295" s="25"/>
      <c r="C295" s="25"/>
      <c r="F295" s="5"/>
      <c r="G295" s="5"/>
      <c r="H295" s="5"/>
      <c r="I295" s="5"/>
      <c r="J295" s="5"/>
    </row>
    <row r="296" spans="2:10">
      <c r="B296" s="25"/>
      <c r="C296" s="25"/>
      <c r="F296" s="5"/>
      <c r="G296" s="5"/>
      <c r="H296" s="5"/>
      <c r="I296" s="5"/>
      <c r="J296" s="5"/>
    </row>
    <row r="297" spans="2:10">
      <c r="B297" s="25"/>
      <c r="C297" s="25"/>
      <c r="F297" s="5"/>
      <c r="G297" s="5"/>
      <c r="H297" s="5"/>
      <c r="I297" s="5"/>
      <c r="J297" s="5"/>
    </row>
    <row r="298" spans="2:10">
      <c r="B298" s="25"/>
      <c r="C298" s="25"/>
      <c r="F298" s="5"/>
      <c r="G298" s="5"/>
      <c r="H298" s="5"/>
      <c r="I298" s="5"/>
      <c r="J298" s="5"/>
    </row>
    <row r="299" spans="2:10">
      <c r="B299" s="25"/>
      <c r="C299" s="25"/>
      <c r="F299" s="5"/>
      <c r="G299" s="5"/>
      <c r="H299" s="5"/>
      <c r="I299" s="5"/>
      <c r="J299" s="5"/>
    </row>
    <row r="300" spans="2:10">
      <c r="B300" s="25"/>
      <c r="C300" s="25"/>
      <c r="F300" s="5"/>
      <c r="G300" s="5"/>
      <c r="H300" s="5"/>
      <c r="I300" s="5"/>
      <c r="J300" s="5"/>
    </row>
    <row r="301" spans="2:10">
      <c r="B301" s="25"/>
      <c r="C301" s="25"/>
      <c r="F301" s="5"/>
      <c r="G301" s="5"/>
      <c r="H301" s="5"/>
      <c r="I301" s="5"/>
      <c r="J301" s="5"/>
    </row>
    <row r="302" spans="2:10">
      <c r="B302" s="25"/>
      <c r="C302" s="25"/>
      <c r="F302" s="5"/>
      <c r="G302" s="5"/>
      <c r="H302" s="5"/>
      <c r="I302" s="5"/>
      <c r="J302" s="5"/>
    </row>
    <row r="303" spans="2:10">
      <c r="B303" s="25"/>
      <c r="C303" s="25"/>
      <c r="F303" s="5"/>
      <c r="G303" s="5"/>
      <c r="H303" s="5"/>
      <c r="I303" s="5"/>
      <c r="J303" s="5"/>
    </row>
    <row r="304" spans="2:10">
      <c r="B304" s="25"/>
      <c r="C304" s="25"/>
      <c r="F304" s="5"/>
      <c r="G304" s="5"/>
      <c r="H304" s="5"/>
      <c r="I304" s="5"/>
      <c r="J304" s="5"/>
    </row>
    <row r="305" spans="2:10">
      <c r="B305" s="25"/>
      <c r="C305" s="25"/>
      <c r="F305" s="5"/>
      <c r="G305" s="5"/>
      <c r="H305" s="5"/>
      <c r="I305" s="5"/>
      <c r="J305" s="5"/>
    </row>
    <row r="306" spans="2:10">
      <c r="B306" s="25"/>
      <c r="C306" s="25"/>
      <c r="F306" s="5"/>
      <c r="G306" s="5"/>
      <c r="H306" s="5"/>
      <c r="I306" s="5"/>
      <c r="J306" s="5"/>
    </row>
    <row r="307" spans="2:10">
      <c r="B307" s="25"/>
      <c r="C307" s="25"/>
      <c r="F307" s="5"/>
      <c r="G307" s="5"/>
      <c r="H307" s="5"/>
      <c r="I307" s="5"/>
      <c r="J307" s="5"/>
    </row>
    <row r="308" spans="2:10">
      <c r="B308" s="25"/>
      <c r="C308" s="25"/>
      <c r="F308" s="5"/>
      <c r="G308" s="5"/>
      <c r="H308" s="5"/>
      <c r="I308" s="5"/>
      <c r="J308" s="5"/>
    </row>
    <row r="309" spans="2:10">
      <c r="B309" s="25"/>
      <c r="C309" s="25"/>
      <c r="F309" s="5"/>
      <c r="G309" s="5"/>
      <c r="H309" s="5"/>
      <c r="I309" s="5"/>
      <c r="J309" s="5"/>
    </row>
    <row r="310" spans="2:10">
      <c r="B310" s="25"/>
      <c r="C310" s="25"/>
      <c r="F310" s="5"/>
      <c r="G310" s="5"/>
      <c r="H310" s="5"/>
      <c r="I310" s="5"/>
      <c r="J310" s="5"/>
    </row>
    <row r="311" spans="2:10">
      <c r="B311" s="25"/>
      <c r="C311" s="25"/>
      <c r="F311" s="5"/>
      <c r="G311" s="5"/>
      <c r="H311" s="5"/>
      <c r="I311" s="5"/>
      <c r="J311" s="5"/>
    </row>
    <row r="312" spans="2:10">
      <c r="B312" s="25"/>
      <c r="C312" s="25"/>
      <c r="F312" s="5"/>
      <c r="G312" s="5"/>
      <c r="H312" s="5"/>
      <c r="I312" s="5"/>
      <c r="J312" s="5"/>
    </row>
    <row r="313" spans="2:10">
      <c r="B313" s="25"/>
      <c r="C313" s="25"/>
      <c r="F313" s="5"/>
      <c r="G313" s="5"/>
      <c r="H313" s="5"/>
      <c r="I313" s="5"/>
      <c r="J313" s="5"/>
    </row>
    <row r="314" spans="2:10">
      <c r="B314" s="25"/>
      <c r="C314" s="25"/>
      <c r="F314" s="5"/>
      <c r="G314" s="5"/>
      <c r="H314" s="5"/>
      <c r="I314" s="5"/>
      <c r="J314" s="5"/>
    </row>
    <row r="315" spans="2:10">
      <c r="B315" s="25"/>
      <c r="C315" s="25"/>
      <c r="F315" s="5"/>
      <c r="G315" s="5"/>
      <c r="H315" s="5"/>
      <c r="I315" s="5"/>
      <c r="J315" s="5"/>
    </row>
    <row r="316" spans="2:10">
      <c r="B316" s="25"/>
      <c r="C316" s="25"/>
      <c r="F316" s="5"/>
      <c r="G316" s="5"/>
      <c r="H316" s="5"/>
      <c r="I316" s="5"/>
      <c r="J316" s="5"/>
    </row>
    <row r="317" spans="2:10">
      <c r="B317" s="25"/>
      <c r="C317" s="25"/>
      <c r="F317" s="5"/>
      <c r="G317" s="5"/>
      <c r="H317" s="5"/>
      <c r="I317" s="5"/>
      <c r="J317" s="5"/>
    </row>
    <row r="318" spans="2:10">
      <c r="B318" s="25"/>
      <c r="C318" s="25"/>
      <c r="F318" s="5"/>
      <c r="G318" s="5"/>
      <c r="H318" s="5"/>
      <c r="I318" s="5"/>
      <c r="J318" s="5"/>
    </row>
    <row r="319" spans="2:10">
      <c r="B319" s="25"/>
      <c r="C319" s="25"/>
      <c r="F319" s="5"/>
      <c r="G319" s="5"/>
      <c r="H319" s="5"/>
      <c r="I319" s="5"/>
      <c r="J319" s="5"/>
    </row>
    <row r="320" spans="2:10">
      <c r="B320" s="25"/>
      <c r="C320" s="25"/>
      <c r="F320" s="5"/>
      <c r="G320" s="5"/>
      <c r="H320" s="5"/>
      <c r="I320" s="5"/>
      <c r="J320" s="5"/>
    </row>
    <row r="321" spans="2:10">
      <c r="B321" s="25"/>
      <c r="C321" s="25"/>
      <c r="F321" s="5"/>
      <c r="G321" s="5"/>
      <c r="H321" s="5"/>
      <c r="I321" s="5"/>
      <c r="J321" s="5"/>
    </row>
    <row r="322" spans="2:10">
      <c r="B322" s="25"/>
      <c r="C322" s="25"/>
      <c r="F322" s="5"/>
      <c r="G322" s="5"/>
      <c r="H322" s="5"/>
      <c r="I322" s="5"/>
      <c r="J322" s="5"/>
    </row>
    <row r="323" spans="2:10">
      <c r="B323" s="25"/>
      <c r="C323" s="25"/>
      <c r="F323" s="5"/>
      <c r="G323" s="5"/>
      <c r="H323" s="5"/>
      <c r="I323" s="5"/>
      <c r="J323" s="5"/>
    </row>
    <row r="324" spans="2:10">
      <c r="B324" s="25"/>
      <c r="C324" s="25"/>
      <c r="F324" s="5"/>
      <c r="G324" s="5"/>
      <c r="H324" s="5"/>
      <c r="I324" s="5"/>
      <c r="J324" s="5"/>
    </row>
    <row r="325" spans="2:10">
      <c r="B325" s="25"/>
      <c r="C325" s="25"/>
      <c r="F325" s="5"/>
      <c r="G325" s="5"/>
      <c r="H325" s="5"/>
      <c r="I325" s="5"/>
      <c r="J325" s="5"/>
    </row>
    <row r="326" spans="2:10">
      <c r="B326" s="25"/>
      <c r="C326" s="25"/>
      <c r="F326" s="5"/>
      <c r="G326" s="5"/>
      <c r="H326" s="5"/>
      <c r="I326" s="5"/>
      <c r="J326" s="5"/>
    </row>
    <row r="327" spans="2:10">
      <c r="B327" s="25"/>
      <c r="C327" s="25"/>
      <c r="F327" s="5"/>
      <c r="G327" s="5"/>
      <c r="H327" s="5"/>
      <c r="I327" s="5"/>
      <c r="J327" s="5"/>
    </row>
    <row r="328" spans="2:10">
      <c r="B328" s="25"/>
      <c r="C328" s="25"/>
      <c r="F328" s="5"/>
      <c r="G328" s="5"/>
      <c r="H328" s="5"/>
      <c r="I328" s="5"/>
      <c r="J328" s="5"/>
    </row>
    <row r="329" spans="2:10">
      <c r="B329" s="25"/>
      <c r="C329" s="25"/>
      <c r="F329" s="5"/>
      <c r="G329" s="5"/>
      <c r="H329" s="5"/>
      <c r="I329" s="5"/>
      <c r="J329" s="5"/>
    </row>
    <row r="330" spans="2:10">
      <c r="B330" s="25"/>
      <c r="C330" s="25"/>
      <c r="F330" s="5"/>
      <c r="G330" s="5"/>
      <c r="H330" s="5"/>
      <c r="I330" s="5"/>
      <c r="J330" s="5"/>
    </row>
    <row r="331" spans="2:10">
      <c r="B331" s="25"/>
      <c r="C331" s="25"/>
      <c r="F331" s="5"/>
      <c r="G331" s="5"/>
      <c r="H331" s="5"/>
      <c r="I331" s="5"/>
      <c r="J331" s="5"/>
    </row>
    <row r="332" spans="2:10">
      <c r="B332" s="25"/>
      <c r="C332" s="25"/>
      <c r="F332" s="5"/>
      <c r="G332" s="5"/>
      <c r="H332" s="5"/>
      <c r="I332" s="5"/>
      <c r="J332" s="5"/>
    </row>
    <row r="333" spans="2:10">
      <c r="B333" s="25"/>
      <c r="C333" s="25"/>
      <c r="F333" s="5"/>
      <c r="G333" s="5"/>
      <c r="H333" s="5"/>
      <c r="I333" s="5"/>
      <c r="J333" s="5"/>
    </row>
    <row r="334" spans="2:10">
      <c r="B334" s="25"/>
      <c r="C334" s="25"/>
      <c r="F334" s="5"/>
      <c r="G334" s="5"/>
      <c r="H334" s="5"/>
      <c r="I334" s="5"/>
      <c r="J334" s="5"/>
    </row>
    <row r="335" spans="2:10">
      <c r="B335" s="25"/>
      <c r="C335" s="25"/>
      <c r="F335" s="5"/>
      <c r="G335" s="5"/>
      <c r="H335" s="5"/>
      <c r="I335" s="5"/>
      <c r="J335" s="5"/>
    </row>
    <row r="336" spans="2:10">
      <c r="B336" s="25"/>
      <c r="C336" s="25"/>
      <c r="F336" s="5"/>
      <c r="G336" s="5"/>
      <c r="H336" s="5"/>
      <c r="I336" s="5"/>
      <c r="J336" s="5"/>
    </row>
    <row r="337" spans="2:10">
      <c r="B337" s="25"/>
      <c r="C337" s="25"/>
      <c r="F337" s="5"/>
      <c r="G337" s="5"/>
      <c r="H337" s="5"/>
      <c r="I337" s="5"/>
      <c r="J337" s="5"/>
    </row>
    <row r="338" spans="2:10">
      <c r="B338" s="25"/>
      <c r="C338" s="25"/>
      <c r="F338" s="5"/>
      <c r="G338" s="5"/>
      <c r="H338" s="5"/>
      <c r="I338" s="5"/>
      <c r="J338" s="5"/>
    </row>
    <row r="339" spans="2:10">
      <c r="B339" s="25"/>
      <c r="C339" s="25"/>
      <c r="F339" s="5"/>
      <c r="G339" s="5"/>
      <c r="H339" s="5"/>
      <c r="I339" s="5"/>
      <c r="J339" s="5"/>
    </row>
    <row r="340" spans="2:10">
      <c r="B340" s="25"/>
      <c r="C340" s="25"/>
      <c r="F340" s="5"/>
      <c r="G340" s="5"/>
      <c r="H340" s="5"/>
      <c r="I340" s="5"/>
      <c r="J340" s="5"/>
    </row>
    <row r="341" spans="2:10">
      <c r="B341" s="25"/>
      <c r="C341" s="25"/>
      <c r="F341" s="5"/>
      <c r="G341" s="5"/>
      <c r="H341" s="5"/>
      <c r="I341" s="5"/>
      <c r="J341" s="5"/>
    </row>
    <row r="342" spans="2:10">
      <c r="B342" s="25"/>
      <c r="C342" s="25"/>
      <c r="F342" s="5"/>
      <c r="G342" s="5"/>
      <c r="H342" s="5"/>
      <c r="I342" s="5"/>
      <c r="J342" s="5"/>
    </row>
    <row r="343" spans="2:10">
      <c r="B343" s="25"/>
      <c r="C343" s="25"/>
      <c r="F343" s="5"/>
      <c r="G343" s="5"/>
      <c r="H343" s="5"/>
      <c r="I343" s="5"/>
      <c r="J343" s="5"/>
    </row>
    <row r="344" spans="2:10">
      <c r="B344" s="25"/>
      <c r="C344" s="25"/>
      <c r="F344" s="5"/>
      <c r="G344" s="5"/>
      <c r="H344" s="5"/>
      <c r="I344" s="5"/>
      <c r="J344" s="5"/>
    </row>
    <row r="345" spans="2:10">
      <c r="B345" s="25"/>
      <c r="C345" s="25"/>
      <c r="F345" s="5"/>
      <c r="G345" s="5"/>
      <c r="H345" s="5"/>
      <c r="I345" s="5"/>
      <c r="J345" s="5"/>
    </row>
    <row r="346" spans="2:10">
      <c r="B346" s="25"/>
      <c r="C346" s="25"/>
      <c r="F346" s="5"/>
      <c r="G346" s="5"/>
      <c r="H346" s="5"/>
      <c r="I346" s="5"/>
      <c r="J346" s="5"/>
    </row>
    <row r="347" spans="2:10">
      <c r="B347" s="25"/>
      <c r="C347" s="25"/>
      <c r="F347" s="5"/>
      <c r="G347" s="5"/>
      <c r="H347" s="5"/>
      <c r="I347" s="5"/>
      <c r="J347" s="5"/>
    </row>
    <row r="348" spans="2:10">
      <c r="B348" s="25"/>
      <c r="C348" s="25"/>
      <c r="F348" s="5"/>
      <c r="G348" s="5"/>
      <c r="H348" s="5"/>
      <c r="I348" s="5"/>
      <c r="J348" s="5"/>
    </row>
    <row r="349" spans="2:10">
      <c r="B349" s="25"/>
      <c r="C349" s="25"/>
      <c r="F349" s="5"/>
      <c r="G349" s="5"/>
      <c r="H349" s="5"/>
      <c r="I349" s="5"/>
      <c r="J349" s="5"/>
    </row>
    <row r="350" spans="2:10">
      <c r="B350" s="25"/>
      <c r="C350" s="25"/>
      <c r="F350" s="5"/>
      <c r="G350" s="5"/>
      <c r="H350" s="5"/>
      <c r="I350" s="5"/>
      <c r="J350" s="5"/>
    </row>
    <row r="351" spans="2:10">
      <c r="B351" s="25"/>
      <c r="C351" s="25"/>
      <c r="F351" s="5"/>
      <c r="G351" s="5"/>
      <c r="H351" s="5"/>
      <c r="I351" s="5"/>
      <c r="J351" s="5"/>
    </row>
    <row r="352" spans="2:10">
      <c r="B352" s="25"/>
      <c r="C352" s="25"/>
      <c r="F352" s="5"/>
      <c r="G352" s="5"/>
      <c r="H352" s="5"/>
      <c r="I352" s="5"/>
      <c r="J352" s="5"/>
    </row>
    <row r="353" spans="2:10">
      <c r="B353" s="25"/>
      <c r="C353" s="25"/>
      <c r="F353" s="5"/>
      <c r="G353" s="5"/>
      <c r="H353" s="5"/>
      <c r="I353" s="5"/>
      <c r="J353" s="5"/>
    </row>
    <row r="354" spans="2:10">
      <c r="B354" s="25"/>
      <c r="C354" s="25"/>
      <c r="F354" s="5"/>
      <c r="G354" s="5"/>
      <c r="H354" s="5"/>
      <c r="I354" s="5"/>
      <c r="J354" s="5"/>
    </row>
    <row r="355" spans="2:10">
      <c r="B355" s="25"/>
      <c r="C355" s="25"/>
      <c r="F355" s="5"/>
      <c r="G355" s="5"/>
      <c r="H355" s="5"/>
      <c r="I355" s="5"/>
      <c r="J355" s="5"/>
    </row>
    <row r="356" spans="2:10">
      <c r="B356" s="25"/>
      <c r="C356" s="25"/>
      <c r="F356" s="5"/>
      <c r="G356" s="5"/>
      <c r="H356" s="5"/>
      <c r="I356" s="5"/>
      <c r="J356" s="5"/>
    </row>
    <row r="357" spans="2:10">
      <c r="B357" s="25"/>
      <c r="C357" s="25"/>
      <c r="F357" s="5"/>
      <c r="G357" s="5"/>
      <c r="H357" s="5"/>
      <c r="I357" s="5"/>
      <c r="J357" s="5"/>
    </row>
    <row r="358" spans="2:10">
      <c r="B358" s="25"/>
      <c r="C358" s="25"/>
      <c r="F358" s="5"/>
      <c r="G358" s="5"/>
      <c r="H358" s="5"/>
      <c r="I358" s="5"/>
      <c r="J358" s="5"/>
    </row>
    <row r="359" spans="2:10">
      <c r="B359" s="25"/>
      <c r="C359" s="25"/>
      <c r="F359" s="5"/>
      <c r="G359" s="5"/>
      <c r="H359" s="5"/>
      <c r="I359" s="5"/>
      <c r="J359" s="5"/>
    </row>
    <row r="360" spans="2:10">
      <c r="B360" s="25"/>
      <c r="C360" s="25"/>
      <c r="F360" s="5"/>
      <c r="G360" s="5"/>
      <c r="H360" s="5"/>
      <c r="I360" s="5"/>
      <c r="J360" s="5"/>
    </row>
    <row r="361" spans="2:10">
      <c r="B361" s="25"/>
      <c r="C361" s="25"/>
      <c r="F361" s="5"/>
      <c r="G361" s="5"/>
      <c r="H361" s="5"/>
      <c r="I361" s="5"/>
      <c r="J361" s="5"/>
    </row>
    <row r="362" spans="2:10">
      <c r="B362" s="25"/>
      <c r="C362" s="25"/>
      <c r="F362" s="5"/>
      <c r="G362" s="5"/>
      <c r="H362" s="5"/>
      <c r="I362" s="5"/>
      <c r="J362" s="5"/>
    </row>
    <row r="363" spans="2:10">
      <c r="B363" s="25"/>
      <c r="C363" s="25"/>
      <c r="F363" s="5"/>
      <c r="G363" s="5"/>
      <c r="H363" s="5"/>
      <c r="I363" s="5"/>
      <c r="J363" s="5"/>
    </row>
    <row r="364" spans="2:10">
      <c r="B364" s="25"/>
      <c r="C364" s="25"/>
      <c r="F364" s="5"/>
      <c r="G364" s="5"/>
      <c r="H364" s="5"/>
      <c r="I364" s="5"/>
      <c r="J364" s="5"/>
    </row>
    <row r="365" spans="2:10">
      <c r="B365" s="25"/>
      <c r="C365" s="25"/>
      <c r="F365" s="5"/>
      <c r="G365" s="5"/>
      <c r="H365" s="5"/>
      <c r="I365" s="5"/>
      <c r="J365" s="5"/>
    </row>
    <row r="366" spans="2:10">
      <c r="B366" s="25"/>
      <c r="C366" s="25"/>
      <c r="F366" s="5"/>
      <c r="G366" s="5"/>
      <c r="H366" s="5"/>
      <c r="I366" s="5"/>
      <c r="J366" s="5"/>
    </row>
    <row r="367" spans="2:10">
      <c r="B367" s="25"/>
      <c r="C367" s="25"/>
      <c r="F367" s="5"/>
      <c r="G367" s="5"/>
      <c r="H367" s="5"/>
      <c r="I367" s="5"/>
      <c r="J367" s="5"/>
    </row>
    <row r="368" spans="2:10">
      <c r="B368" s="25"/>
      <c r="C368" s="25"/>
      <c r="F368" s="5"/>
      <c r="G368" s="5"/>
      <c r="H368" s="5"/>
      <c r="I368" s="5"/>
      <c r="J368" s="5"/>
    </row>
    <row r="369" spans="2:10">
      <c r="B369" s="25"/>
      <c r="C369" s="25"/>
      <c r="F369" s="5"/>
      <c r="G369" s="5"/>
      <c r="H369" s="5"/>
      <c r="I369" s="5"/>
      <c r="J369" s="5"/>
    </row>
    <row r="370" spans="2:10">
      <c r="B370" s="25"/>
      <c r="C370" s="25"/>
      <c r="F370" s="5"/>
      <c r="G370" s="5"/>
      <c r="H370" s="5"/>
      <c r="I370" s="5"/>
      <c r="J370" s="5"/>
    </row>
    <row r="371" spans="2:10">
      <c r="B371" s="25"/>
      <c r="C371" s="25"/>
      <c r="F371" s="5"/>
      <c r="G371" s="5"/>
      <c r="H371" s="5"/>
      <c r="I371" s="5"/>
      <c r="J371" s="5"/>
    </row>
    <row r="372" spans="2:10">
      <c r="B372" s="25"/>
      <c r="C372" s="25"/>
      <c r="F372" s="5"/>
      <c r="G372" s="5"/>
      <c r="H372" s="5"/>
      <c r="I372" s="5"/>
      <c r="J372" s="5"/>
    </row>
    <row r="373" spans="2:10">
      <c r="B373" s="25"/>
      <c r="C373" s="25"/>
      <c r="F373" s="5"/>
      <c r="G373" s="5"/>
      <c r="H373" s="5"/>
      <c r="I373" s="5"/>
      <c r="J373" s="5"/>
    </row>
    <row r="374" spans="2:10">
      <c r="B374" s="25"/>
      <c r="C374" s="25"/>
      <c r="F374" s="5"/>
      <c r="G374" s="5"/>
      <c r="H374" s="5"/>
      <c r="I374" s="5"/>
      <c r="J374" s="5"/>
    </row>
    <row r="375" spans="2:10">
      <c r="B375" s="25"/>
      <c r="C375" s="25"/>
      <c r="F375" s="5"/>
      <c r="G375" s="5"/>
      <c r="H375" s="5"/>
      <c r="I375" s="5"/>
      <c r="J375" s="5"/>
    </row>
    <row r="376" spans="2:10">
      <c r="B376" s="25"/>
      <c r="C376" s="25"/>
      <c r="F376" s="5"/>
      <c r="G376" s="5"/>
      <c r="H376" s="5"/>
      <c r="I376" s="5"/>
      <c r="J376" s="5"/>
    </row>
    <row r="377" spans="2:10">
      <c r="B377" s="25"/>
      <c r="C377" s="25"/>
      <c r="F377" s="5"/>
      <c r="G377" s="5"/>
      <c r="H377" s="5"/>
      <c r="I377" s="5"/>
      <c r="J377" s="5"/>
    </row>
    <row r="378" spans="2:10">
      <c r="B378" s="25"/>
      <c r="C378" s="25"/>
      <c r="F378" s="5"/>
      <c r="G378" s="5"/>
      <c r="H378" s="5"/>
      <c r="I378" s="5"/>
      <c r="J378" s="5"/>
    </row>
    <row r="379" spans="2:10">
      <c r="B379" s="25"/>
      <c r="C379" s="25"/>
      <c r="F379" s="5"/>
      <c r="G379" s="5"/>
      <c r="H379" s="5"/>
      <c r="I379" s="5"/>
      <c r="J379" s="5"/>
    </row>
    <row r="380" spans="2:10">
      <c r="B380" s="25"/>
      <c r="C380" s="25"/>
      <c r="F380" s="5"/>
      <c r="G380" s="5"/>
      <c r="H380" s="5"/>
      <c r="I380" s="5"/>
      <c r="J380" s="5"/>
    </row>
    <row r="381" spans="2:10">
      <c r="B381" s="25"/>
      <c r="C381" s="25"/>
      <c r="F381" s="5"/>
      <c r="G381" s="5"/>
      <c r="H381" s="5"/>
      <c r="I381" s="5"/>
      <c r="J381" s="5"/>
    </row>
    <row r="382" spans="2:10">
      <c r="B382" s="25"/>
      <c r="C382" s="25"/>
      <c r="F382" s="5"/>
      <c r="G382" s="5"/>
      <c r="H382" s="5"/>
      <c r="I382" s="5"/>
      <c r="J382" s="5"/>
    </row>
    <row r="383" spans="2:10">
      <c r="B383" s="25"/>
      <c r="C383" s="25"/>
      <c r="F383" s="5"/>
      <c r="G383" s="5"/>
      <c r="H383" s="5"/>
      <c r="I383" s="5"/>
      <c r="J383" s="5"/>
    </row>
    <row r="384" spans="2:10">
      <c r="B384" s="25"/>
      <c r="C384" s="25"/>
      <c r="F384" s="5"/>
      <c r="G384" s="5"/>
      <c r="H384" s="5"/>
      <c r="I384" s="5"/>
      <c r="J384" s="5"/>
    </row>
    <row r="385" spans="2:10">
      <c r="B385" s="25"/>
      <c r="C385" s="25"/>
      <c r="F385" s="5"/>
      <c r="G385" s="5"/>
      <c r="H385" s="5"/>
      <c r="I385" s="5"/>
      <c r="J385" s="5"/>
    </row>
    <row r="386" spans="2:10">
      <c r="B386" s="25"/>
      <c r="C386" s="25"/>
      <c r="F386" s="5"/>
      <c r="G386" s="5"/>
      <c r="H386" s="5"/>
      <c r="I386" s="5"/>
      <c r="J386" s="5"/>
    </row>
    <row r="387" spans="2:10">
      <c r="B387" s="25"/>
      <c r="C387" s="25"/>
      <c r="F387" s="5"/>
      <c r="G387" s="5"/>
      <c r="H387" s="5"/>
      <c r="I387" s="5"/>
      <c r="J387" s="5"/>
    </row>
    <row r="388" spans="2:10">
      <c r="B388" s="25"/>
      <c r="C388" s="25"/>
      <c r="F388" s="5"/>
      <c r="G388" s="5"/>
      <c r="H388" s="5"/>
      <c r="I388" s="5"/>
      <c r="J388" s="5"/>
    </row>
    <row r="389" spans="2:10">
      <c r="B389" s="25"/>
      <c r="C389" s="25"/>
      <c r="F389" s="5"/>
      <c r="G389" s="5"/>
      <c r="H389" s="5"/>
      <c r="I389" s="5"/>
      <c r="J389" s="5"/>
    </row>
    <row r="390" spans="2:10">
      <c r="B390" s="25"/>
      <c r="C390" s="25"/>
      <c r="F390" s="5"/>
      <c r="G390" s="5"/>
      <c r="H390" s="5"/>
      <c r="I390" s="5"/>
      <c r="J390" s="5"/>
    </row>
    <row r="391" spans="2:10">
      <c r="B391" s="25"/>
      <c r="C391" s="25"/>
      <c r="F391" s="5"/>
      <c r="G391" s="5"/>
      <c r="H391" s="5"/>
      <c r="I391" s="5"/>
      <c r="J391" s="5"/>
    </row>
    <row r="392" spans="2:10">
      <c r="B392" s="25"/>
      <c r="C392" s="25"/>
      <c r="F392" s="5"/>
      <c r="G392" s="5"/>
      <c r="H392" s="5"/>
      <c r="I392" s="5"/>
      <c r="J392" s="5"/>
    </row>
    <row r="393" spans="2:10">
      <c r="B393" s="25"/>
      <c r="C393" s="25"/>
      <c r="F393" s="5"/>
      <c r="G393" s="5"/>
      <c r="H393" s="5"/>
      <c r="I393" s="5"/>
      <c r="J393" s="5"/>
    </row>
    <row r="394" spans="2:10">
      <c r="B394" s="25"/>
      <c r="C394" s="25"/>
      <c r="F394" s="5"/>
      <c r="G394" s="5"/>
      <c r="H394" s="5"/>
      <c r="I394" s="5"/>
      <c r="J394" s="5"/>
    </row>
    <row r="395" spans="2:10">
      <c r="B395" s="25"/>
      <c r="C395" s="25"/>
      <c r="F395" s="5"/>
      <c r="G395" s="5"/>
      <c r="H395" s="5"/>
      <c r="I395" s="5"/>
      <c r="J395" s="5"/>
    </row>
    <row r="396" spans="2:10">
      <c r="B396" s="25"/>
      <c r="C396" s="25"/>
      <c r="F396" s="5"/>
      <c r="G396" s="5"/>
      <c r="H396" s="5"/>
      <c r="I396" s="5"/>
      <c r="J396" s="5"/>
    </row>
    <row r="397" spans="2:10">
      <c r="B397" s="25"/>
      <c r="C397" s="25"/>
      <c r="F397" s="5"/>
      <c r="G397" s="5"/>
      <c r="H397" s="5"/>
      <c r="I397" s="5"/>
      <c r="J397" s="5"/>
    </row>
    <row r="398" spans="2:10">
      <c r="B398" s="25"/>
      <c r="C398" s="25"/>
      <c r="F398" s="5"/>
      <c r="G398" s="5"/>
      <c r="H398" s="5"/>
      <c r="I398" s="5"/>
      <c r="J398" s="5"/>
    </row>
    <row r="399" spans="2:10">
      <c r="B399" s="25"/>
      <c r="C399" s="25"/>
      <c r="F399" s="5"/>
      <c r="G399" s="5"/>
      <c r="H399" s="5"/>
      <c r="I399" s="5"/>
      <c r="J399" s="5"/>
    </row>
    <row r="400" spans="2:10">
      <c r="B400" s="25"/>
      <c r="C400" s="25"/>
      <c r="F400" s="5"/>
      <c r="G400" s="5"/>
      <c r="H400" s="5"/>
      <c r="I400" s="5"/>
      <c r="J400" s="5"/>
    </row>
    <row r="401" spans="2:10">
      <c r="B401" s="25"/>
      <c r="C401" s="25"/>
      <c r="F401" s="5"/>
      <c r="G401" s="5"/>
      <c r="H401" s="5"/>
      <c r="I401" s="5"/>
      <c r="J401" s="5"/>
    </row>
    <row r="402" spans="2:10">
      <c r="B402" s="25"/>
      <c r="C402" s="25"/>
      <c r="F402" s="5"/>
      <c r="G402" s="5"/>
      <c r="H402" s="5"/>
      <c r="I402" s="5"/>
      <c r="J402" s="5"/>
    </row>
    <row r="403" spans="2:10">
      <c r="B403" s="25"/>
      <c r="C403" s="25"/>
      <c r="F403" s="5"/>
      <c r="G403" s="5"/>
      <c r="H403" s="5"/>
      <c r="I403" s="5"/>
      <c r="J403" s="5"/>
    </row>
    <row r="404" spans="2:10">
      <c r="B404" s="25"/>
      <c r="C404" s="25"/>
      <c r="F404" s="5"/>
      <c r="G404" s="5"/>
      <c r="H404" s="5"/>
      <c r="I404" s="5"/>
      <c r="J404" s="5"/>
    </row>
    <row r="405" spans="2:10">
      <c r="B405" s="25"/>
      <c r="C405" s="25"/>
      <c r="F405" s="5"/>
      <c r="G405" s="5"/>
      <c r="H405" s="5"/>
      <c r="I405" s="5"/>
      <c r="J405" s="5"/>
    </row>
    <row r="406" spans="2:10">
      <c r="B406" s="25"/>
      <c r="C406" s="25"/>
      <c r="F406" s="5"/>
      <c r="G406" s="5"/>
      <c r="H406" s="5"/>
      <c r="I406" s="5"/>
      <c r="J406" s="5"/>
    </row>
    <row r="407" spans="2:10">
      <c r="B407" s="25"/>
      <c r="C407" s="25"/>
      <c r="F407" s="5"/>
      <c r="G407" s="5"/>
      <c r="H407" s="5"/>
      <c r="I407" s="5"/>
      <c r="J407" s="5"/>
    </row>
    <row r="408" spans="2:10">
      <c r="B408" s="25"/>
      <c r="C408" s="25"/>
      <c r="F408" s="5"/>
      <c r="G408" s="5"/>
      <c r="H408" s="5"/>
      <c r="I408" s="5"/>
      <c r="J408" s="5"/>
    </row>
    <row r="409" spans="2:10">
      <c r="B409" s="25"/>
      <c r="C409" s="25"/>
      <c r="F409" s="5"/>
      <c r="G409" s="5"/>
      <c r="H409" s="5"/>
      <c r="I409" s="5"/>
      <c r="J409" s="5"/>
    </row>
    <row r="410" spans="2:10">
      <c r="B410" s="25"/>
      <c r="C410" s="25"/>
      <c r="F410" s="5"/>
      <c r="G410" s="5"/>
      <c r="H410" s="5"/>
      <c r="I410" s="5"/>
      <c r="J410" s="5"/>
    </row>
    <row r="411" spans="2:10">
      <c r="B411" s="25"/>
      <c r="C411" s="25"/>
      <c r="F411" s="5"/>
      <c r="G411" s="5"/>
      <c r="H411" s="5"/>
      <c r="I411" s="5"/>
      <c r="J411" s="5"/>
    </row>
    <row r="412" spans="2:10">
      <c r="B412" s="25"/>
      <c r="C412" s="25"/>
      <c r="F412" s="5"/>
      <c r="G412" s="5"/>
      <c r="H412" s="5"/>
      <c r="I412" s="5"/>
      <c r="J412" s="5"/>
    </row>
    <row r="413" spans="2:10">
      <c r="B413" s="25"/>
      <c r="C413" s="25"/>
      <c r="F413" s="5"/>
      <c r="G413" s="5"/>
      <c r="H413" s="5"/>
      <c r="I413" s="5"/>
      <c r="J413" s="5"/>
    </row>
    <row r="414" spans="2:10">
      <c r="B414" s="25"/>
      <c r="C414" s="25"/>
      <c r="F414" s="5"/>
      <c r="G414" s="5"/>
      <c r="H414" s="5"/>
      <c r="I414" s="5"/>
      <c r="J414" s="5"/>
    </row>
    <row r="415" spans="2:10">
      <c r="B415" s="25"/>
      <c r="C415" s="25"/>
      <c r="F415" s="5"/>
      <c r="G415" s="5"/>
      <c r="H415" s="5"/>
      <c r="I415" s="5"/>
      <c r="J415" s="5"/>
    </row>
    <row r="416" spans="2:10">
      <c r="B416" s="25"/>
      <c r="C416" s="25"/>
      <c r="F416" s="5"/>
      <c r="G416" s="5"/>
      <c r="H416" s="5"/>
      <c r="I416" s="5"/>
      <c r="J416" s="5"/>
    </row>
    <row r="417" spans="2:10">
      <c r="B417" s="25"/>
      <c r="C417" s="25"/>
      <c r="F417" s="5"/>
      <c r="G417" s="5"/>
      <c r="H417" s="5"/>
      <c r="I417" s="5"/>
      <c r="J417" s="5"/>
    </row>
    <row r="418" spans="2:10">
      <c r="B418" s="25"/>
      <c r="C418" s="25"/>
      <c r="F418" s="5"/>
      <c r="G418" s="5"/>
      <c r="H418" s="5"/>
      <c r="I418" s="5"/>
      <c r="J418" s="5"/>
    </row>
    <row r="419" spans="2:10">
      <c r="B419" s="25"/>
      <c r="C419" s="25"/>
      <c r="F419" s="5"/>
      <c r="G419" s="5"/>
      <c r="H419" s="5"/>
      <c r="I419" s="5"/>
      <c r="J419" s="5"/>
    </row>
    <row r="420" spans="2:10">
      <c r="B420" s="25"/>
      <c r="C420" s="25"/>
      <c r="F420" s="5"/>
      <c r="G420" s="5"/>
      <c r="H420" s="5"/>
      <c r="I420" s="5"/>
      <c r="J420" s="5"/>
    </row>
    <row r="421" spans="2:10">
      <c r="B421" s="25"/>
      <c r="C421" s="25"/>
      <c r="F421" s="5"/>
      <c r="G421" s="5"/>
      <c r="H421" s="5"/>
      <c r="I421" s="5"/>
      <c r="J421" s="5"/>
    </row>
    <row r="422" spans="2:10">
      <c r="B422" s="25"/>
      <c r="C422" s="25"/>
      <c r="F422" s="5"/>
      <c r="G422" s="5"/>
      <c r="H422" s="5"/>
      <c r="I422" s="5"/>
      <c r="J422" s="5"/>
    </row>
    <row r="423" spans="2:10">
      <c r="B423" s="25"/>
      <c r="C423" s="25"/>
      <c r="F423" s="5"/>
      <c r="G423" s="5"/>
      <c r="H423" s="5"/>
      <c r="I423" s="5"/>
      <c r="J423" s="5"/>
    </row>
    <row r="424" spans="2:10">
      <c r="B424" s="25"/>
      <c r="C424" s="25"/>
      <c r="F424" s="5"/>
      <c r="G424" s="5"/>
      <c r="H424" s="5"/>
      <c r="I424" s="5"/>
      <c r="J424" s="5"/>
    </row>
    <row r="425" spans="2:10">
      <c r="B425" s="25"/>
      <c r="C425" s="25"/>
      <c r="F425" s="5"/>
      <c r="G425" s="5"/>
      <c r="H425" s="5"/>
      <c r="I425" s="5"/>
      <c r="J425" s="5"/>
    </row>
    <row r="426" spans="2:10">
      <c r="B426" s="25"/>
      <c r="C426" s="25"/>
      <c r="F426" s="5"/>
      <c r="G426" s="5"/>
      <c r="H426" s="5"/>
      <c r="I426" s="5"/>
      <c r="J426" s="5"/>
    </row>
    <row r="427" spans="2:10">
      <c r="B427" s="25"/>
      <c r="C427" s="25"/>
      <c r="F427" s="5"/>
      <c r="G427" s="5"/>
      <c r="H427" s="5"/>
      <c r="I427" s="5"/>
      <c r="J427" s="5"/>
    </row>
    <row r="428" spans="2:10">
      <c r="B428" s="25"/>
      <c r="C428" s="25"/>
      <c r="F428" s="5"/>
      <c r="G428" s="5"/>
      <c r="H428" s="5"/>
      <c r="I428" s="5"/>
      <c r="J428" s="5"/>
    </row>
    <row r="429" spans="2:10">
      <c r="B429" s="25"/>
      <c r="C429" s="25"/>
      <c r="F429" s="5"/>
      <c r="G429" s="5"/>
      <c r="H429" s="5"/>
      <c r="I429" s="5"/>
      <c r="J429" s="5"/>
    </row>
    <row r="430" spans="2:10">
      <c r="B430" s="25"/>
      <c r="C430" s="25"/>
      <c r="F430" s="5"/>
      <c r="G430" s="5"/>
      <c r="H430" s="5"/>
      <c r="I430" s="5"/>
      <c r="J430" s="5"/>
    </row>
    <row r="431" spans="2:10">
      <c r="B431" s="25"/>
      <c r="C431" s="25"/>
      <c r="F431" s="5"/>
      <c r="G431" s="5"/>
      <c r="H431" s="5"/>
      <c r="I431" s="5"/>
      <c r="J431" s="5"/>
    </row>
    <row r="432" spans="2:10">
      <c r="B432" s="25"/>
      <c r="C432" s="25"/>
      <c r="F432" s="5"/>
      <c r="G432" s="5"/>
      <c r="H432" s="5"/>
      <c r="I432" s="5"/>
      <c r="J432" s="5"/>
    </row>
    <row r="433" spans="2:10">
      <c r="B433" s="25"/>
      <c r="C433" s="25"/>
      <c r="F433" s="5"/>
      <c r="G433" s="5"/>
      <c r="H433" s="5"/>
      <c r="I433" s="5"/>
      <c r="J433" s="5"/>
    </row>
    <row r="434" spans="2:10">
      <c r="B434" s="25"/>
      <c r="C434" s="25"/>
      <c r="F434" s="5"/>
      <c r="G434" s="5"/>
      <c r="H434" s="5"/>
      <c r="I434" s="5"/>
      <c r="J434" s="5"/>
    </row>
    <row r="435" spans="2:10">
      <c r="B435" s="25"/>
      <c r="C435" s="25"/>
      <c r="F435" s="5"/>
      <c r="G435" s="5"/>
      <c r="H435" s="5"/>
      <c r="I435" s="5"/>
      <c r="J435" s="5"/>
    </row>
    <row r="436" spans="2:10">
      <c r="B436" s="25"/>
      <c r="C436" s="25"/>
      <c r="F436" s="5"/>
      <c r="G436" s="5"/>
      <c r="H436" s="5"/>
      <c r="I436" s="5"/>
      <c r="J436" s="5"/>
    </row>
    <row r="437" spans="2:10">
      <c r="B437" s="25"/>
      <c r="C437" s="25"/>
      <c r="F437" s="5"/>
      <c r="G437" s="5"/>
      <c r="H437" s="5"/>
      <c r="I437" s="5"/>
      <c r="J437" s="5"/>
    </row>
    <row r="438" spans="2:10">
      <c r="B438" s="25"/>
      <c r="C438" s="25"/>
      <c r="F438" s="5"/>
      <c r="G438" s="5"/>
      <c r="H438" s="5"/>
      <c r="I438" s="5"/>
      <c r="J438" s="5"/>
    </row>
    <row r="439" spans="2:10">
      <c r="B439" s="25"/>
      <c r="C439" s="25"/>
      <c r="F439" s="5"/>
      <c r="G439" s="5"/>
      <c r="H439" s="5"/>
      <c r="I439" s="5"/>
      <c r="J439" s="5"/>
    </row>
    <row r="440" spans="2:10">
      <c r="B440" s="25"/>
      <c r="C440" s="25"/>
      <c r="F440" s="5"/>
      <c r="G440" s="5"/>
      <c r="H440" s="5"/>
      <c r="I440" s="5"/>
      <c r="J440" s="5"/>
    </row>
    <row r="441" spans="2:10">
      <c r="B441" s="25"/>
      <c r="C441" s="25"/>
      <c r="F441" s="5"/>
      <c r="G441" s="5"/>
      <c r="H441" s="5"/>
      <c r="I441" s="5"/>
      <c r="J441" s="5"/>
    </row>
    <row r="442" spans="2:10">
      <c r="B442" s="25"/>
      <c r="C442" s="25"/>
      <c r="F442" s="5"/>
      <c r="G442" s="5"/>
      <c r="H442" s="5"/>
      <c r="I442" s="5"/>
      <c r="J442" s="5"/>
    </row>
    <row r="443" spans="2:10">
      <c r="B443" s="25"/>
      <c r="C443" s="25"/>
      <c r="F443" s="5"/>
      <c r="G443" s="5"/>
      <c r="H443" s="5"/>
      <c r="I443" s="5"/>
      <c r="J443" s="5"/>
    </row>
    <row r="444" spans="2:10">
      <c r="B444" s="25"/>
      <c r="C444" s="25"/>
      <c r="F444" s="5"/>
      <c r="G444" s="5"/>
      <c r="H444" s="5"/>
      <c r="I444" s="5"/>
      <c r="J444" s="5"/>
    </row>
    <row r="445" spans="2:10">
      <c r="B445" s="25"/>
      <c r="C445" s="25"/>
      <c r="F445" s="5"/>
      <c r="G445" s="5"/>
      <c r="H445" s="5"/>
      <c r="I445" s="5"/>
      <c r="J445" s="5"/>
    </row>
    <row r="446" spans="2:10">
      <c r="B446" s="25"/>
      <c r="C446" s="25"/>
      <c r="F446" s="5"/>
      <c r="G446" s="5"/>
      <c r="H446" s="5"/>
      <c r="I446" s="5"/>
      <c r="J446" s="5"/>
    </row>
    <row r="447" spans="2:10">
      <c r="B447" s="25"/>
      <c r="C447" s="25"/>
      <c r="F447" s="5"/>
      <c r="G447" s="5"/>
      <c r="H447" s="5"/>
      <c r="I447" s="5"/>
      <c r="J447" s="5"/>
    </row>
    <row r="448" spans="2:10">
      <c r="B448" s="25"/>
      <c r="C448" s="25"/>
      <c r="F448" s="5"/>
      <c r="G448" s="5"/>
      <c r="H448" s="5"/>
      <c r="I448" s="5"/>
      <c r="J448" s="5"/>
    </row>
    <row r="449" spans="2:10">
      <c r="B449" s="25"/>
      <c r="C449" s="25"/>
      <c r="F449" s="5"/>
      <c r="G449" s="5"/>
      <c r="H449" s="5"/>
      <c r="I449" s="5"/>
      <c r="J449" s="5"/>
    </row>
    <row r="450" spans="2:10">
      <c r="B450" s="25"/>
      <c r="C450" s="25"/>
      <c r="F450" s="5"/>
      <c r="G450" s="5"/>
      <c r="H450" s="5"/>
      <c r="I450" s="5"/>
      <c r="J450" s="5"/>
    </row>
    <row r="451" spans="2:10">
      <c r="B451" s="25"/>
      <c r="C451" s="25"/>
      <c r="F451" s="5"/>
      <c r="G451" s="5"/>
      <c r="H451" s="5"/>
      <c r="I451" s="5"/>
      <c r="J451" s="5"/>
    </row>
    <row r="452" spans="2:10">
      <c r="B452" s="25"/>
      <c r="C452" s="25"/>
      <c r="F452" s="5"/>
      <c r="G452" s="5"/>
      <c r="H452" s="5"/>
      <c r="I452" s="5"/>
      <c r="J452" s="5"/>
    </row>
    <row r="453" spans="2:10">
      <c r="B453" s="25"/>
      <c r="C453" s="25"/>
      <c r="F453" s="5"/>
      <c r="G453" s="5"/>
      <c r="H453" s="5"/>
      <c r="I453" s="5"/>
      <c r="J453" s="5"/>
    </row>
    <row r="454" spans="2:10">
      <c r="B454" s="25"/>
      <c r="C454" s="25"/>
      <c r="F454" s="5"/>
      <c r="G454" s="5"/>
      <c r="H454" s="5"/>
      <c r="I454" s="5"/>
      <c r="J454" s="5"/>
    </row>
    <row r="455" spans="2:10">
      <c r="B455" s="25"/>
      <c r="C455" s="25"/>
      <c r="F455" s="5"/>
      <c r="G455" s="5"/>
      <c r="H455" s="5"/>
      <c r="I455" s="5"/>
      <c r="J455" s="5"/>
    </row>
    <row r="456" spans="2:10">
      <c r="B456" s="25"/>
      <c r="C456" s="25"/>
      <c r="F456" s="5"/>
      <c r="G456" s="5"/>
      <c r="H456" s="5"/>
      <c r="I456" s="5"/>
      <c r="J456" s="5"/>
    </row>
    <row r="457" spans="2:10">
      <c r="B457" s="25"/>
      <c r="C457" s="25"/>
      <c r="F457" s="5"/>
      <c r="G457" s="5"/>
      <c r="H457" s="5"/>
      <c r="I457" s="5"/>
      <c r="J457" s="5"/>
    </row>
    <row r="458" spans="2:10">
      <c r="B458" s="25"/>
      <c r="C458" s="25"/>
      <c r="F458" s="5"/>
      <c r="G458" s="5"/>
      <c r="H458" s="5"/>
      <c r="I458" s="5"/>
      <c r="J458" s="5"/>
    </row>
    <row r="459" spans="2:10">
      <c r="B459" s="25"/>
      <c r="C459" s="25"/>
      <c r="F459" s="5"/>
      <c r="G459" s="5"/>
      <c r="H459" s="5"/>
      <c r="I459" s="5"/>
      <c r="J459" s="5"/>
    </row>
    <row r="460" spans="2:10">
      <c r="B460" s="25"/>
      <c r="C460" s="25"/>
      <c r="F460" s="5"/>
      <c r="G460" s="5"/>
      <c r="H460" s="5"/>
      <c r="I460" s="5"/>
      <c r="J460" s="5"/>
    </row>
    <row r="461" spans="2:10">
      <c r="B461" s="25"/>
      <c r="C461" s="25"/>
      <c r="F461" s="5"/>
      <c r="G461" s="5"/>
      <c r="H461" s="5"/>
      <c r="I461" s="5"/>
      <c r="J461" s="5"/>
    </row>
    <row r="462" spans="2:10">
      <c r="B462" s="25"/>
      <c r="C462" s="25"/>
      <c r="F462" s="5"/>
      <c r="G462" s="5"/>
      <c r="H462" s="5"/>
      <c r="I462" s="5"/>
      <c r="J462" s="5"/>
    </row>
    <row r="463" spans="2:10">
      <c r="B463" s="25"/>
      <c r="C463" s="25"/>
      <c r="F463" s="5"/>
      <c r="G463" s="5"/>
      <c r="H463" s="5"/>
      <c r="I463" s="5"/>
      <c r="J463" s="5"/>
    </row>
    <row r="464" spans="2:10">
      <c r="B464" s="25"/>
      <c r="C464" s="25"/>
      <c r="F464" s="5"/>
      <c r="G464" s="5"/>
      <c r="H464" s="5"/>
      <c r="I464" s="5"/>
      <c r="J464" s="5"/>
    </row>
    <row r="465" spans="2:10">
      <c r="B465" s="25"/>
      <c r="C465" s="25"/>
      <c r="F465" s="5"/>
      <c r="G465" s="5"/>
      <c r="H465" s="5"/>
      <c r="I465" s="5"/>
      <c r="J465" s="5"/>
    </row>
    <row r="466" spans="2:10">
      <c r="B466" s="25"/>
      <c r="C466" s="25"/>
      <c r="F466" s="5"/>
      <c r="G466" s="5"/>
      <c r="H466" s="5"/>
      <c r="I466" s="5"/>
      <c r="J466" s="5"/>
    </row>
    <row r="467" spans="2:10">
      <c r="B467" s="25"/>
      <c r="C467" s="25"/>
      <c r="F467" s="5"/>
      <c r="G467" s="5"/>
      <c r="H467" s="5"/>
      <c r="I467" s="5"/>
      <c r="J467" s="5"/>
    </row>
    <row r="468" spans="2:10">
      <c r="B468" s="25"/>
      <c r="C468" s="25"/>
      <c r="F468" s="5"/>
      <c r="G468" s="5"/>
      <c r="H468" s="5"/>
      <c r="I468" s="5"/>
      <c r="J468" s="5"/>
    </row>
    <row r="469" spans="2:10">
      <c r="B469" s="25"/>
      <c r="C469" s="25"/>
      <c r="F469" s="5"/>
      <c r="G469" s="5"/>
      <c r="H469" s="5"/>
      <c r="I469" s="5"/>
      <c r="J469" s="5"/>
    </row>
    <row r="470" spans="2:10">
      <c r="B470" s="25"/>
      <c r="C470" s="25"/>
      <c r="F470" s="5"/>
      <c r="G470" s="5"/>
      <c r="H470" s="5"/>
      <c r="I470" s="5"/>
      <c r="J470" s="5"/>
    </row>
    <row r="471" spans="2:10">
      <c r="B471" s="25"/>
      <c r="C471" s="25"/>
      <c r="F471" s="5"/>
      <c r="G471" s="5"/>
      <c r="H471" s="5"/>
      <c r="I471" s="5"/>
      <c r="J471" s="5"/>
    </row>
    <row r="472" spans="2:10">
      <c r="B472" s="25"/>
      <c r="C472" s="25"/>
      <c r="F472" s="5"/>
      <c r="G472" s="5"/>
      <c r="H472" s="5"/>
      <c r="I472" s="5"/>
      <c r="J472" s="5"/>
    </row>
    <row r="473" spans="2:10">
      <c r="B473" s="25"/>
      <c r="C473" s="25"/>
      <c r="F473" s="5"/>
      <c r="G473" s="5"/>
      <c r="H473" s="5"/>
      <c r="I473" s="5"/>
      <c r="J473" s="5"/>
    </row>
    <row r="474" spans="2:10">
      <c r="B474" s="25"/>
      <c r="C474" s="25"/>
      <c r="F474" s="5"/>
      <c r="G474" s="5"/>
      <c r="H474" s="5"/>
      <c r="I474" s="5"/>
      <c r="J474" s="5"/>
    </row>
    <row r="475" spans="2:10">
      <c r="B475" s="25"/>
      <c r="C475" s="25"/>
      <c r="F475" s="5"/>
      <c r="G475" s="5"/>
      <c r="H475" s="5"/>
      <c r="I475" s="5"/>
      <c r="J475" s="5"/>
    </row>
    <row r="476" spans="2:10">
      <c r="B476" s="25"/>
      <c r="C476" s="25"/>
      <c r="F476" s="5"/>
      <c r="G476" s="5"/>
      <c r="H476" s="5"/>
      <c r="I476" s="5"/>
      <c r="J476" s="5"/>
    </row>
    <row r="477" spans="2:10">
      <c r="B477" s="25"/>
      <c r="C477" s="25"/>
      <c r="F477" s="5"/>
      <c r="G477" s="5"/>
      <c r="H477" s="5"/>
      <c r="I477" s="5"/>
      <c r="J477" s="5"/>
    </row>
    <row r="478" spans="2:10">
      <c r="B478" s="25"/>
      <c r="C478" s="25"/>
      <c r="F478" s="5"/>
      <c r="G478" s="5"/>
      <c r="H478" s="5"/>
      <c r="I478" s="5"/>
      <c r="J478" s="5"/>
    </row>
    <row r="479" spans="2:10">
      <c r="B479" s="25"/>
      <c r="C479" s="25"/>
      <c r="F479" s="5"/>
      <c r="G479" s="5"/>
      <c r="H479" s="5"/>
      <c r="I479" s="5"/>
      <c r="J479" s="5"/>
    </row>
    <row r="480" spans="2:10">
      <c r="B480" s="25"/>
      <c r="C480" s="25"/>
      <c r="F480" s="5"/>
      <c r="G480" s="5"/>
      <c r="H480" s="5"/>
      <c r="I480" s="5"/>
      <c r="J480" s="5"/>
    </row>
    <row r="481" spans="2:10">
      <c r="B481" s="25"/>
      <c r="C481" s="25"/>
      <c r="F481" s="5"/>
      <c r="G481" s="5"/>
      <c r="H481" s="5"/>
      <c r="I481" s="5"/>
      <c r="J481" s="5"/>
    </row>
    <row r="482" spans="2:10">
      <c r="B482" s="25"/>
      <c r="C482" s="25"/>
      <c r="F482" s="5"/>
      <c r="G482" s="5"/>
      <c r="H482" s="5"/>
      <c r="I482" s="5"/>
      <c r="J482" s="5"/>
    </row>
    <row r="483" spans="2:10">
      <c r="B483" s="25"/>
      <c r="C483" s="25"/>
      <c r="F483" s="5"/>
      <c r="G483" s="5"/>
      <c r="H483" s="5"/>
      <c r="I483" s="5"/>
      <c r="J483" s="5"/>
    </row>
    <row r="484" spans="2:10">
      <c r="B484" s="25"/>
      <c r="C484" s="25"/>
      <c r="F484" s="5"/>
      <c r="G484" s="5"/>
      <c r="H484" s="5"/>
      <c r="I484" s="5"/>
      <c r="J484" s="5"/>
    </row>
    <row r="485" spans="2:10">
      <c r="B485" s="25"/>
      <c r="C485" s="25"/>
      <c r="F485" s="5"/>
      <c r="G485" s="5"/>
      <c r="H485" s="5"/>
      <c r="I485" s="5"/>
      <c r="J485" s="5"/>
    </row>
    <row r="486" spans="2:10">
      <c r="B486" s="25"/>
      <c r="C486" s="25"/>
      <c r="F486" s="5"/>
      <c r="G486" s="5"/>
      <c r="H486" s="5"/>
      <c r="I486" s="5"/>
      <c r="J486" s="5"/>
    </row>
    <row r="487" spans="2:10">
      <c r="B487" s="25"/>
      <c r="C487" s="25"/>
      <c r="F487" s="5"/>
      <c r="G487" s="5"/>
      <c r="H487" s="5"/>
      <c r="I487" s="5"/>
      <c r="J487" s="5"/>
    </row>
    <row r="488" spans="2:10">
      <c r="B488" s="25"/>
      <c r="C488" s="25"/>
      <c r="F488" s="5"/>
      <c r="G488" s="5"/>
      <c r="H488" s="5"/>
      <c r="I488" s="5"/>
      <c r="J488" s="5"/>
    </row>
    <row r="489" spans="2:10">
      <c r="B489" s="25"/>
      <c r="C489" s="25"/>
      <c r="F489" s="5"/>
      <c r="G489" s="5"/>
      <c r="H489" s="5"/>
      <c r="I489" s="5"/>
      <c r="J489" s="5"/>
    </row>
    <row r="490" spans="2:10">
      <c r="B490" s="25"/>
      <c r="C490" s="25"/>
      <c r="F490" s="5"/>
      <c r="G490" s="5"/>
      <c r="H490" s="5"/>
      <c r="I490" s="5"/>
      <c r="J490" s="5"/>
    </row>
    <row r="491" spans="2:10">
      <c r="B491" s="25"/>
      <c r="C491" s="25"/>
      <c r="F491" s="5"/>
      <c r="G491" s="5"/>
      <c r="H491" s="5"/>
      <c r="I491" s="5"/>
      <c r="J491" s="5"/>
    </row>
    <row r="492" spans="2:10">
      <c r="B492" s="25"/>
      <c r="C492" s="25"/>
      <c r="F492" s="5"/>
      <c r="G492" s="5"/>
      <c r="H492" s="5"/>
      <c r="I492" s="5"/>
      <c r="J492" s="5"/>
    </row>
    <row r="493" spans="2:10">
      <c r="B493" s="25"/>
      <c r="C493" s="25"/>
      <c r="F493" s="5"/>
      <c r="G493" s="5"/>
      <c r="H493" s="5"/>
      <c r="I493" s="5"/>
      <c r="J493" s="5"/>
    </row>
    <row r="494" spans="2:10">
      <c r="B494" s="25"/>
      <c r="C494" s="25"/>
      <c r="F494" s="5"/>
      <c r="G494" s="5"/>
      <c r="H494" s="5"/>
      <c r="I494" s="5"/>
      <c r="J494" s="5"/>
    </row>
    <row r="495" spans="2:10">
      <c r="B495" s="25"/>
      <c r="C495" s="25"/>
      <c r="F495" s="5"/>
      <c r="G495" s="5"/>
      <c r="H495" s="5"/>
      <c r="I495" s="5"/>
      <c r="J495" s="5"/>
    </row>
    <row r="496" spans="2:10">
      <c r="B496" s="25"/>
      <c r="C496" s="25"/>
      <c r="F496" s="5"/>
      <c r="G496" s="5"/>
      <c r="H496" s="5"/>
      <c r="I496" s="5"/>
      <c r="J496" s="5"/>
    </row>
    <row r="497" spans="2:10">
      <c r="B497" s="25"/>
      <c r="C497" s="25"/>
      <c r="F497" s="5"/>
      <c r="G497" s="5"/>
      <c r="H497" s="5"/>
      <c r="I497" s="5"/>
      <c r="J497" s="5"/>
    </row>
    <row r="498" spans="2:10">
      <c r="B498" s="25"/>
      <c r="C498" s="25"/>
      <c r="F498" s="5"/>
      <c r="G498" s="5"/>
      <c r="H498" s="5"/>
      <c r="I498" s="5"/>
      <c r="J498" s="5"/>
    </row>
    <row r="499" spans="2:10">
      <c r="B499" s="25"/>
      <c r="C499" s="25"/>
      <c r="F499" s="5"/>
      <c r="G499" s="5"/>
      <c r="H499" s="5"/>
      <c r="I499" s="5"/>
      <c r="J499" s="5"/>
    </row>
    <row r="500" spans="2:10">
      <c r="B500" s="25"/>
      <c r="C500" s="25"/>
      <c r="F500" s="5"/>
      <c r="G500" s="5"/>
      <c r="H500" s="5"/>
      <c r="I500" s="5"/>
      <c r="J500" s="5"/>
    </row>
  </sheetData>
  <mergeCells count="1">
    <mergeCell ref="K1:L1"/>
  </mergeCells>
  <pageMargins left="0.17" right="0.28000000000000003" top="0.81" bottom="0.74803149606299213" header="0.31496062992125984" footer="0.31496062992125984"/>
  <pageSetup paperSize="9" scale="81" orientation="landscape" verticalDpi="0" r:id="rId1"/>
  <headerFooter>
    <oddHeader>&amp;Cการจำลอง M/M/1 finite Queue=2 
Arrival Time 5+-1 Customer/Hour
Service Time 20+-2 Minute/Customer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0"/>
  <sheetViews>
    <sheetView showGridLines="0" workbookViewId="0">
      <selection activeCell="G16" sqref="G16"/>
    </sheetView>
  </sheetViews>
  <sheetFormatPr defaultRowHeight="14.25"/>
  <cols>
    <col min="1" max="1" width="10" style="1" bestFit="1" customWidth="1"/>
    <col min="2" max="2" width="12.625" style="26" bestFit="1" customWidth="1"/>
    <col min="3" max="3" width="10.625" style="26" bestFit="1" customWidth="1"/>
    <col min="4" max="4" width="16.25" style="1" bestFit="1" customWidth="1"/>
    <col min="5" max="5" width="19.875" style="1" bestFit="1" customWidth="1"/>
    <col min="6" max="6" width="18.875" style="21" bestFit="1" customWidth="1"/>
    <col min="7" max="7" width="35.75" style="1" bestFit="1" customWidth="1"/>
    <col min="8" max="8" width="39.375" style="1" bestFit="1" customWidth="1"/>
    <col min="9" max="10" width="19.875" style="1" customWidth="1"/>
    <col min="11" max="11" width="17.5" style="1" customWidth="1"/>
    <col min="12" max="12" width="9.125" style="1" customWidth="1"/>
    <col min="13" max="17" width="9" style="1"/>
    <col min="18" max="18" width="14.625" style="1" bestFit="1" customWidth="1"/>
    <col min="19" max="19" width="12.125" style="1" bestFit="1" customWidth="1"/>
  </cols>
  <sheetData>
    <row r="1" spans="1:16">
      <c r="A1" s="4" t="s">
        <v>0</v>
      </c>
      <c r="B1" s="23" t="s">
        <v>30</v>
      </c>
      <c r="C1" s="23" t="s">
        <v>33</v>
      </c>
      <c r="D1" s="4" t="s">
        <v>165</v>
      </c>
      <c r="E1" s="4" t="s">
        <v>164</v>
      </c>
      <c r="F1" s="19" t="s">
        <v>179</v>
      </c>
      <c r="G1" s="6" t="s">
        <v>213</v>
      </c>
      <c r="H1" s="7" t="s">
        <v>210</v>
      </c>
      <c r="I1" s="4" t="s">
        <v>180</v>
      </c>
      <c r="J1" s="4" t="s">
        <v>181</v>
      </c>
      <c r="K1" s="28" t="s">
        <v>163</v>
      </c>
      <c r="L1" s="28"/>
      <c r="N1" s="2"/>
      <c r="O1" s="2"/>
      <c r="P1" s="2"/>
    </row>
    <row r="2" spans="1:16">
      <c r="A2" s="3" t="s">
        <v>1</v>
      </c>
      <c r="B2" s="24">
        <f ca="1">-(60/G2/60)*LN(1-I2)*60</f>
        <v>19.985596129957507</v>
      </c>
      <c r="C2" s="24">
        <f ca="1">B2+(-(H2/60)*LN(1-J2)*60)</f>
        <v>39.375079830032391</v>
      </c>
      <c r="D2" s="3" t="str">
        <f>IF(L2=2,"เข้าระบบ","ไม่เข้าระบบ")</f>
        <v>เข้าระบบ</v>
      </c>
      <c r="E2" s="3" t="str">
        <f>A2</f>
        <v>C1</v>
      </c>
      <c r="F2" s="3">
        <f ca="1">IF(D2="เข้าระบบ",C2-B2,"-")</f>
        <v>19.389483700074884</v>
      </c>
      <c r="G2" s="8">
        <v>5</v>
      </c>
      <c r="H2" s="9">
        <v>20</v>
      </c>
      <c r="I2" s="5">
        <f ca="1">RAND()</f>
        <v>0.81089754940798642</v>
      </c>
      <c r="J2" s="5">
        <f ca="1">RAND()</f>
        <v>0.62071758193644744</v>
      </c>
      <c r="K2" s="5"/>
      <c r="L2" s="1">
        <f t="shared" ref="L2:L7" si="0">IFERROR(FIND("-",K2,FIND("-",K2,1)+1),2)</f>
        <v>2</v>
      </c>
    </row>
    <row r="3" spans="1:16">
      <c r="A3" s="1" t="s">
        <v>2</v>
      </c>
      <c r="B3" s="25">
        <f ca="1">-(60/$G$2/60)*LN(1-I2)*60+B2</f>
        <v>39.971192259915014</v>
      </c>
      <c r="C3" s="25">
        <f ca="1">IF(L3=2,IF(B3+(-($H$2/60)*LN(1-J2)*60)&gt;C2+(-($H$2/60)*LN(1-J2)*60),B3+(-($H$2/60)*LN(1-J2)*60),C2+(-($H$2/60)*LN(1-J2)*60)),C2)</f>
        <v>59.360675959989898</v>
      </c>
      <c r="D3" s="1" t="str">
        <f t="shared" ref="D3:D66" ca="1" si="1">IF(L3=2,"เข้าระบบ","ไม่เข้าระบบ")</f>
        <v>เข้าระบบ</v>
      </c>
      <c r="E3" s="1" t="str">
        <f ca="1">IF(IFERROR(FIND("-",K3,FIND("-",K3,1)+1),2)=2,IF(K3="",A3,CONCATENATE(K3,"-",A3)),K3)</f>
        <v>C2</v>
      </c>
      <c r="F3" s="5">
        <f ca="1">IF(D3="เข้าระบบ",C3-B3,"-")</f>
        <v>19.389483700074884</v>
      </c>
      <c r="G3" s="10"/>
      <c r="H3" s="11"/>
      <c r="I3" s="5">
        <f t="shared" ref="I3:J66" ca="1" si="2">RAND()</f>
        <v>0.60809255220982816</v>
      </c>
      <c r="J3" s="5">
        <f t="shared" ca="1" si="2"/>
        <v>0.87230500517045062</v>
      </c>
      <c r="K3" s="1" t="str">
        <f ca="1">IFERROR(IF(VLOOKUP(LEFT(E2,IFERROR(FINDB("-",E2),LEN(E2)+1)-1),A:C,3,FALSE)&lt;=B3,RIGHT(E2,LEN(E2)-FIND("-",E2)),E2),"")</f>
        <v/>
      </c>
      <c r="L3" s="1">
        <f t="shared" ca="1" si="0"/>
        <v>2</v>
      </c>
    </row>
    <row r="4" spans="1:16">
      <c r="A4" s="1" t="s">
        <v>3</v>
      </c>
      <c r="B4" s="25">
        <f t="shared" ref="B4:B67" ca="1" si="3">-(60/$G$2/60)*LN(1-I3)*60+B3</f>
        <v>51.211947095647432</v>
      </c>
      <c r="C4" s="25">
        <f t="shared" ref="C4:C67" ca="1" si="4">IF(L4=2,IF(B4+(-($H$2/60)*LN(1-J3)*60)&gt;C3+(-($H$2/60)*LN(1-J3)*60),B4+(-($H$2/60)*LN(1-J3)*60),C3+(-($H$2/60)*LN(1-J3)*60)),C3)</f>
        <v>100.52289018936258</v>
      </c>
      <c r="D4" s="1" t="str">
        <f t="shared" ca="1" si="1"/>
        <v>เข้าระบบ</v>
      </c>
      <c r="E4" s="1" t="str">
        <f t="shared" ref="E4:E67" ca="1" si="5">IF(IFERROR(FIND("-",K4,FIND("-",K4,1)+1),2)=2,IF(K4="",A4,CONCATENATE(K4,"-",A4)),K4)</f>
        <v>C2-C3</v>
      </c>
      <c r="F4" s="5">
        <f t="shared" ref="F4:F67" ca="1" si="6">IF(D4="เข้าระบบ",C4-B4,"-")</f>
        <v>49.310943093715153</v>
      </c>
      <c r="G4" s="12" t="s">
        <v>214</v>
      </c>
      <c r="H4" s="13" t="s">
        <v>215</v>
      </c>
      <c r="I4" s="5">
        <f t="shared" ca="1" si="2"/>
        <v>0.33744603442720233</v>
      </c>
      <c r="J4" s="5">
        <f t="shared" ca="1" si="2"/>
        <v>0.36278640766153991</v>
      </c>
      <c r="K4" s="1" t="str">
        <f t="shared" ref="K4:K67" ca="1" si="7">IFERROR(IF(VLOOKUP(LEFT(E3,IFERROR(FINDB("-",E3),LEN(E3)+1)-1),A:C,3,FALSE)&lt;=B4,RIGHT(E3,LEN(E3)-FIND("-",E3)),E3),"")</f>
        <v>C2</v>
      </c>
      <c r="L4" s="1">
        <f t="shared" ca="1" si="0"/>
        <v>2</v>
      </c>
    </row>
    <row r="5" spans="1:16">
      <c r="A5" s="1" t="s">
        <v>4</v>
      </c>
      <c r="B5" s="25">
        <f t="shared" ca="1" si="3"/>
        <v>56.151786299297818</v>
      </c>
      <c r="C5" s="25">
        <f t="shared" ca="1" si="4"/>
        <v>109.53589758576734</v>
      </c>
      <c r="D5" s="1" t="str">
        <f t="shared" ca="1" si="1"/>
        <v>เข้าระบบ</v>
      </c>
      <c r="E5" s="1" t="str">
        <f t="shared" ca="1" si="5"/>
        <v>C2-C3-C4</v>
      </c>
      <c r="F5" s="5">
        <f t="shared" ca="1" si="6"/>
        <v>53.384111286469526</v>
      </c>
      <c r="G5" s="14">
        <f>G2</f>
        <v>5</v>
      </c>
      <c r="H5" s="15">
        <f>60/H2</f>
        <v>3</v>
      </c>
      <c r="I5" s="5">
        <f t="shared" ca="1" si="2"/>
        <v>0.46411736308030682</v>
      </c>
      <c r="J5" s="5">
        <f t="shared" ca="1" si="2"/>
        <v>0.56767316571611826</v>
      </c>
      <c r="K5" s="1" t="str">
        <f t="shared" ca="1" si="7"/>
        <v>C2-C3</v>
      </c>
      <c r="L5" s="1">
        <f t="shared" ca="1" si="0"/>
        <v>2</v>
      </c>
    </row>
    <row r="6" spans="1:16">
      <c r="A6" s="1" t="s">
        <v>5</v>
      </c>
      <c r="B6" s="25">
        <f t="shared" ca="1" si="3"/>
        <v>63.637867533587936</v>
      </c>
      <c r="C6" s="25">
        <f t="shared" ca="1" si="4"/>
        <v>126.30736590463925</v>
      </c>
      <c r="D6" s="1" t="str">
        <f t="shared" ca="1" si="1"/>
        <v>เข้าระบบ</v>
      </c>
      <c r="E6" s="1" t="str">
        <f t="shared" ca="1" si="5"/>
        <v>C3-C4-C5</v>
      </c>
      <c r="F6" s="5">
        <f t="shared" ca="1" si="6"/>
        <v>62.669498371051318</v>
      </c>
      <c r="G6" s="16"/>
      <c r="H6" s="11"/>
      <c r="I6" s="5">
        <f t="shared" ca="1" si="2"/>
        <v>0.49027907239641921</v>
      </c>
      <c r="J6" s="5">
        <f t="shared" ca="1" si="2"/>
        <v>6.5734691244031751E-2</v>
      </c>
      <c r="K6" s="1" t="str">
        <f t="shared" ca="1" si="7"/>
        <v>C3-C4</v>
      </c>
      <c r="L6" s="1">
        <f t="shared" ca="1" si="0"/>
        <v>2</v>
      </c>
    </row>
    <row r="7" spans="1:16">
      <c r="A7" s="1" t="s">
        <v>6</v>
      </c>
      <c r="B7" s="25">
        <f t="shared" ca="1" si="3"/>
        <v>71.724570379308432</v>
      </c>
      <c r="C7" s="25">
        <f t="shared" ca="1" si="4"/>
        <v>126.30736590463925</v>
      </c>
      <c r="D7" s="1" t="str">
        <f t="shared" ca="1" si="1"/>
        <v>ไม่เข้าระบบ</v>
      </c>
      <c r="E7" s="1" t="str">
        <f t="shared" ca="1" si="5"/>
        <v>C3-C4-C5</v>
      </c>
      <c r="F7" s="5" t="str">
        <f t="shared" ca="1" si="6"/>
        <v>-</v>
      </c>
      <c r="G7" s="12" t="s">
        <v>211</v>
      </c>
      <c r="H7" s="13" t="s">
        <v>212</v>
      </c>
      <c r="I7" s="5">
        <f t="shared" ca="1" si="2"/>
        <v>0.15228800515871788</v>
      </c>
      <c r="J7" s="5">
        <f t="shared" ca="1" si="2"/>
        <v>0.27681709818793454</v>
      </c>
      <c r="K7" s="1" t="str">
        <f t="shared" ca="1" si="7"/>
        <v>C3-C4-C5</v>
      </c>
      <c r="L7" s="1">
        <f t="shared" ca="1" si="0"/>
        <v>6</v>
      </c>
    </row>
    <row r="8" spans="1:16">
      <c r="A8" s="1" t="s">
        <v>7</v>
      </c>
      <c r="B8" s="25">
        <f t="shared" ca="1" si="3"/>
        <v>73.707142334532847</v>
      </c>
      <c r="C8" s="25">
        <f t="shared" ca="1" si="4"/>
        <v>126.30736590463925</v>
      </c>
      <c r="D8" s="1" t="str">
        <f t="shared" ca="1" si="1"/>
        <v>ไม่เข้าระบบ</v>
      </c>
      <c r="E8" s="1" t="str">
        <f t="shared" ca="1" si="5"/>
        <v>C3-C4-C5</v>
      </c>
      <c r="F8" s="5" t="str">
        <f t="shared" ca="1" si="6"/>
        <v>-</v>
      </c>
      <c r="G8" s="14">
        <f ca="1">AVERAGEIF(D2:D201,"=เข้าระบบ",F2:F201)</f>
        <v>46.267403748654466</v>
      </c>
      <c r="H8" s="15">
        <f ca="1">AVERAGEIF(D2:D201,"=เข้าระบบ",F2:F201)-H2</f>
        <v>26.267403748654466</v>
      </c>
      <c r="I8" s="5">
        <f t="shared" ca="1" si="2"/>
        <v>0.96576908607407153</v>
      </c>
      <c r="J8" s="5">
        <f t="shared" ca="1" si="2"/>
        <v>0.21427515930830854</v>
      </c>
      <c r="K8" s="1" t="str">
        <f t="shared" ca="1" si="7"/>
        <v>C3-C4-C5</v>
      </c>
      <c r="L8" s="1">
        <f ca="1">IFERROR(FIND("-",K8,FIND("-",K8,1)+1),2)</f>
        <v>6</v>
      </c>
    </row>
    <row r="9" spans="1:16">
      <c r="A9" s="1" t="s">
        <v>8</v>
      </c>
      <c r="B9" s="25">
        <f t="shared" ca="1" si="3"/>
        <v>114.2026558613741</v>
      </c>
      <c r="C9" s="25">
        <f t="shared" ca="1" si="4"/>
        <v>131.13033837062946</v>
      </c>
      <c r="D9" s="1" t="str">
        <f t="shared" ca="1" si="1"/>
        <v>เข้าระบบ</v>
      </c>
      <c r="E9" s="1" t="str">
        <f t="shared" ca="1" si="5"/>
        <v>C4-C5-C8</v>
      </c>
      <c r="F9" s="5">
        <f t="shared" ca="1" si="6"/>
        <v>16.927682509255362</v>
      </c>
      <c r="G9" s="10"/>
      <c r="H9" s="11"/>
      <c r="I9" s="5">
        <f t="shared" ca="1" si="2"/>
        <v>0.88164936975748986</v>
      </c>
      <c r="J9" s="5">
        <f t="shared" ca="1" si="2"/>
        <v>0.98761148939321997</v>
      </c>
      <c r="K9" s="1" t="str">
        <f t="shared" ca="1" si="7"/>
        <v>C4-C5</v>
      </c>
      <c r="L9" s="1">
        <f t="shared" ref="L9:L72" ca="1" si="8">IFERROR(FIND("-",K9,FIND("-",K9,1)+1),2)</f>
        <v>2</v>
      </c>
    </row>
    <row r="10" spans="1:16">
      <c r="A10" s="1" t="s">
        <v>9</v>
      </c>
      <c r="B10" s="25">
        <f t="shared" ca="1" si="3"/>
        <v>139.81189927489388</v>
      </c>
      <c r="C10" s="25">
        <f t="shared" ca="1" si="4"/>
        <v>227.6316152722186</v>
      </c>
      <c r="D10" s="1" t="str">
        <f t="shared" ca="1" si="1"/>
        <v>เข้าระบบ</v>
      </c>
      <c r="E10" s="1" t="str">
        <f t="shared" ca="1" si="5"/>
        <v>C5-C8-C9</v>
      </c>
      <c r="F10" s="5">
        <f t="shared" ca="1" si="6"/>
        <v>87.819715997324721</v>
      </c>
      <c r="G10" s="12" t="s">
        <v>216</v>
      </c>
      <c r="H10" s="11"/>
      <c r="I10" s="5">
        <f t="shared" ca="1" si="2"/>
        <v>0.73639969019090135</v>
      </c>
      <c r="J10" s="5">
        <f t="shared" ca="1" si="2"/>
        <v>0.31281225113695865</v>
      </c>
      <c r="K10" s="1" t="str">
        <f t="shared" ca="1" si="7"/>
        <v>C5-C8</v>
      </c>
      <c r="L10" s="1">
        <f t="shared" ca="1" si="8"/>
        <v>2</v>
      </c>
    </row>
    <row r="11" spans="1:16" ht="15" thickBot="1">
      <c r="A11" s="1" t="s">
        <v>10</v>
      </c>
      <c r="B11" s="25">
        <f t="shared" ca="1" si="3"/>
        <v>155.81175488754673</v>
      </c>
      <c r="C11" s="25">
        <f t="shared" ca="1" si="4"/>
        <v>235.13456999393668</v>
      </c>
      <c r="D11" s="1" t="str">
        <f t="shared" ca="1" si="1"/>
        <v>เข้าระบบ</v>
      </c>
      <c r="E11" s="1" t="str">
        <f t="shared" ca="1" si="5"/>
        <v>C8-C9-C10</v>
      </c>
      <c r="F11" s="5">
        <f t="shared" ca="1" si="6"/>
        <v>79.322815106389953</v>
      </c>
      <c r="G11" s="17">
        <f ca="1">COUNTIF(D2:D201,"ไม่เข้าระบบ")/(B201/60)</f>
        <v>2.0419419918319872</v>
      </c>
      <c r="H11" s="18"/>
      <c r="I11" s="5">
        <f t="shared" ca="1" si="2"/>
        <v>0.86590401472450962</v>
      </c>
      <c r="J11" s="5">
        <f t="shared" ca="1" si="2"/>
        <v>0.52213532913593674</v>
      </c>
      <c r="K11" s="1" t="str">
        <f t="shared" ca="1" si="7"/>
        <v>C8-C9</v>
      </c>
      <c r="L11" s="1">
        <f t="shared" ca="1" si="8"/>
        <v>2</v>
      </c>
    </row>
    <row r="12" spans="1:16">
      <c r="A12" s="1" t="s">
        <v>11</v>
      </c>
      <c r="B12" s="25">
        <f t="shared" ca="1" si="3"/>
        <v>179.92214801672264</v>
      </c>
      <c r="C12" s="25">
        <f t="shared" ca="1" si="4"/>
        <v>249.90312403238758</v>
      </c>
      <c r="D12" s="1" t="str">
        <f t="shared" ca="1" si="1"/>
        <v>เข้าระบบ</v>
      </c>
      <c r="E12" s="1" t="str">
        <f t="shared" ca="1" si="5"/>
        <v>C9-C10-C11</v>
      </c>
      <c r="F12" s="5">
        <f t="shared" ca="1" si="6"/>
        <v>69.980976015664936</v>
      </c>
      <c r="G12" s="5"/>
      <c r="H12" s="5"/>
      <c r="I12" s="5">
        <f t="shared" ca="1" si="2"/>
        <v>0.79206078656192824</v>
      </c>
      <c r="J12" s="5">
        <f t="shared" ca="1" si="2"/>
        <v>9.6083657059334193E-2</v>
      </c>
      <c r="K12" s="1" t="str">
        <f t="shared" ca="1" si="7"/>
        <v>C9-C10</v>
      </c>
      <c r="L12" s="1">
        <f t="shared" ca="1" si="8"/>
        <v>2</v>
      </c>
    </row>
    <row r="13" spans="1:16">
      <c r="A13" s="1" t="s">
        <v>12</v>
      </c>
      <c r="B13" s="25">
        <f t="shared" ca="1" si="3"/>
        <v>198.76826183766278</v>
      </c>
      <c r="C13" s="25">
        <f t="shared" ca="1" si="4"/>
        <v>249.90312403238758</v>
      </c>
      <c r="D13" s="1" t="str">
        <f t="shared" ca="1" si="1"/>
        <v>ไม่เข้าระบบ</v>
      </c>
      <c r="E13" s="1" t="str">
        <f t="shared" ca="1" si="5"/>
        <v>C9-C10-C11</v>
      </c>
      <c r="F13" s="5" t="str">
        <f t="shared" ca="1" si="6"/>
        <v>-</v>
      </c>
      <c r="G13" s="5"/>
      <c r="H13" s="5"/>
      <c r="I13" s="5">
        <f t="shared" ca="1" si="2"/>
        <v>0.76921114033099292</v>
      </c>
      <c r="J13" s="5">
        <f t="shared" ca="1" si="2"/>
        <v>0.53877971192326157</v>
      </c>
      <c r="K13" s="1" t="str">
        <f t="shared" ca="1" si="7"/>
        <v>C9-C10-C11</v>
      </c>
      <c r="L13" s="1">
        <f t="shared" ca="1" si="8"/>
        <v>7</v>
      </c>
    </row>
    <row r="14" spans="1:16">
      <c r="A14" s="1" t="s">
        <v>13</v>
      </c>
      <c r="B14" s="25">
        <f t="shared" ca="1" si="3"/>
        <v>216.36328600380284</v>
      </c>
      <c r="C14" s="25">
        <f t="shared" ca="1" si="4"/>
        <v>249.90312403238758</v>
      </c>
      <c r="D14" s="1" t="str">
        <f t="shared" ca="1" si="1"/>
        <v>ไม่เข้าระบบ</v>
      </c>
      <c r="E14" s="1" t="str">
        <f t="shared" ca="1" si="5"/>
        <v>C9-C10-C11</v>
      </c>
      <c r="F14" s="5" t="str">
        <f t="shared" ca="1" si="6"/>
        <v>-</v>
      </c>
      <c r="G14" s="5"/>
      <c r="H14" s="5"/>
      <c r="I14" s="5">
        <f t="shared" ca="1" si="2"/>
        <v>0.17551848931867342</v>
      </c>
      <c r="J14" s="5">
        <f t="shared" ca="1" si="2"/>
        <v>0.16049088930137945</v>
      </c>
      <c r="K14" s="1" t="str">
        <f t="shared" ca="1" si="7"/>
        <v>C9-C10-C11</v>
      </c>
      <c r="L14" s="1">
        <f t="shared" ca="1" si="8"/>
        <v>7</v>
      </c>
    </row>
    <row r="15" spans="1:16">
      <c r="A15" s="1" t="s">
        <v>14</v>
      </c>
      <c r="B15" s="25">
        <f t="shared" ca="1" si="3"/>
        <v>218.67929274924435</v>
      </c>
      <c r="C15" s="25">
        <f t="shared" ca="1" si="4"/>
        <v>249.90312403238758</v>
      </c>
      <c r="D15" s="1" t="str">
        <f t="shared" ca="1" si="1"/>
        <v>ไม่เข้าระบบ</v>
      </c>
      <c r="E15" s="1" t="str">
        <f t="shared" ca="1" si="5"/>
        <v>C9-C10-C11</v>
      </c>
      <c r="F15" s="5" t="str">
        <f t="shared" ca="1" si="6"/>
        <v>-</v>
      </c>
      <c r="G15" s="5"/>
      <c r="H15" s="5"/>
      <c r="I15" s="5">
        <f t="shared" ca="1" si="2"/>
        <v>0.23000527071172128</v>
      </c>
      <c r="J15" s="5">
        <f t="shared" ca="1" si="2"/>
        <v>0.50607745640020152</v>
      </c>
      <c r="K15" s="1" t="str">
        <f t="shared" ca="1" si="7"/>
        <v>C9-C10-C11</v>
      </c>
      <c r="L15" s="1">
        <f t="shared" ca="1" si="8"/>
        <v>7</v>
      </c>
    </row>
    <row r="16" spans="1:16">
      <c r="A16" s="1" t="s">
        <v>15</v>
      </c>
      <c r="B16" s="25">
        <f t="shared" ca="1" si="3"/>
        <v>221.81575206010027</v>
      </c>
      <c r="C16" s="25">
        <f t="shared" ca="1" si="4"/>
        <v>249.90312403238758</v>
      </c>
      <c r="D16" s="1" t="str">
        <f t="shared" ca="1" si="1"/>
        <v>ไม่เข้าระบบ</v>
      </c>
      <c r="E16" s="1" t="str">
        <f t="shared" ca="1" si="5"/>
        <v>C9-C10-C11</v>
      </c>
      <c r="F16" s="5" t="str">
        <f t="shared" ca="1" si="6"/>
        <v>-</v>
      </c>
      <c r="G16" s="5"/>
      <c r="H16" s="5"/>
      <c r="I16" s="5">
        <f t="shared" ca="1" si="2"/>
        <v>0.60390615417667104</v>
      </c>
      <c r="J16" s="5">
        <f t="shared" ca="1" si="2"/>
        <v>9.0945993485227916E-2</v>
      </c>
      <c r="K16" s="1" t="str">
        <f t="shared" ca="1" si="7"/>
        <v>C9-C10-C11</v>
      </c>
      <c r="L16" s="1">
        <f t="shared" ca="1" si="8"/>
        <v>7</v>
      </c>
    </row>
    <row r="17" spans="1:12">
      <c r="A17" s="1" t="s">
        <v>16</v>
      </c>
      <c r="B17" s="25">
        <f t="shared" ca="1" si="3"/>
        <v>232.9290013969204</v>
      </c>
      <c r="C17" s="25">
        <f t="shared" ca="1" si="4"/>
        <v>251.81013950162733</v>
      </c>
      <c r="D17" s="1" t="str">
        <f t="shared" ca="1" si="1"/>
        <v>เข้าระบบ</v>
      </c>
      <c r="E17" s="1" t="str">
        <f t="shared" ca="1" si="5"/>
        <v>C10-C11-C16</v>
      </c>
      <c r="F17" s="5">
        <f t="shared" ca="1" si="6"/>
        <v>18.881138104706935</v>
      </c>
      <c r="G17" s="5"/>
      <c r="H17" s="5"/>
      <c r="I17" s="5">
        <f t="shared" ca="1" si="2"/>
        <v>0.41458478792275422</v>
      </c>
      <c r="J17" s="5">
        <f t="shared" ca="1" si="2"/>
        <v>0.25680477114617251</v>
      </c>
      <c r="K17" s="1" t="str">
        <f t="shared" ca="1" si="7"/>
        <v>C10-C11</v>
      </c>
      <c r="L17" s="1">
        <f t="shared" ca="1" si="8"/>
        <v>2</v>
      </c>
    </row>
    <row r="18" spans="1:12">
      <c r="A18" s="1" t="s">
        <v>17</v>
      </c>
      <c r="B18" s="25">
        <f t="shared" ca="1" si="3"/>
        <v>239.35420842827062</v>
      </c>
      <c r="C18" s="25">
        <f t="shared" ca="1" si="4"/>
        <v>257.74606972636599</v>
      </c>
      <c r="D18" s="1" t="str">
        <f t="shared" ca="1" si="1"/>
        <v>เข้าระบบ</v>
      </c>
      <c r="E18" s="1" t="str">
        <f t="shared" ca="1" si="5"/>
        <v>C11-C16-C17</v>
      </c>
      <c r="F18" s="5">
        <f t="shared" ca="1" si="6"/>
        <v>18.391861298095364</v>
      </c>
      <c r="G18" s="5"/>
      <c r="H18" s="5"/>
      <c r="I18" s="5">
        <f t="shared" ca="1" si="2"/>
        <v>9.7183880995031835E-2</v>
      </c>
      <c r="J18" s="5">
        <f t="shared" ca="1" si="2"/>
        <v>0.35887974658082378</v>
      </c>
      <c r="K18" s="1" t="str">
        <f t="shared" ca="1" si="7"/>
        <v>C11-C16</v>
      </c>
      <c r="L18" s="1">
        <f t="shared" ca="1" si="8"/>
        <v>2</v>
      </c>
    </row>
    <row r="19" spans="1:12">
      <c r="A19" s="1" t="s">
        <v>18</v>
      </c>
      <c r="B19" s="25">
        <f t="shared" ca="1" si="3"/>
        <v>240.58104498514857</v>
      </c>
      <c r="C19" s="25">
        <f t="shared" ca="1" si="4"/>
        <v>257.74606972636599</v>
      </c>
      <c r="D19" s="1" t="str">
        <f t="shared" ca="1" si="1"/>
        <v>ไม่เข้าระบบ</v>
      </c>
      <c r="E19" s="1" t="str">
        <f t="shared" ca="1" si="5"/>
        <v>C11-C16-C17</v>
      </c>
      <c r="F19" s="5" t="str">
        <f t="shared" ca="1" si="6"/>
        <v>-</v>
      </c>
      <c r="G19" s="5"/>
      <c r="H19" s="5"/>
      <c r="I19" s="5">
        <f t="shared" ca="1" si="2"/>
        <v>0.17965514282539008</v>
      </c>
      <c r="J19" s="5">
        <f t="shared" ca="1" si="2"/>
        <v>0.12104353145101143</v>
      </c>
      <c r="K19" s="1" t="str">
        <f t="shared" ca="1" si="7"/>
        <v>C11-C16-C17</v>
      </c>
      <c r="L19" s="1">
        <f t="shared" ca="1" si="8"/>
        <v>8</v>
      </c>
    </row>
    <row r="20" spans="1:12">
      <c r="A20" s="1" t="s">
        <v>19</v>
      </c>
      <c r="B20" s="25">
        <f t="shared" ca="1" si="3"/>
        <v>242.95741062038886</v>
      </c>
      <c r="C20" s="25">
        <f t="shared" ca="1" si="4"/>
        <v>257.74606972636599</v>
      </c>
      <c r="D20" s="1" t="str">
        <f t="shared" ca="1" si="1"/>
        <v>ไม่เข้าระบบ</v>
      </c>
      <c r="E20" s="1" t="str">
        <f t="shared" ca="1" si="5"/>
        <v>C11-C16-C17</v>
      </c>
      <c r="F20" s="5" t="str">
        <f t="shared" ca="1" si="6"/>
        <v>-</v>
      </c>
      <c r="G20" s="5"/>
      <c r="H20" s="5"/>
      <c r="I20" s="5">
        <f t="shared" ca="1" si="2"/>
        <v>0.39163844840476081</v>
      </c>
      <c r="J20" s="5">
        <f t="shared" ca="1" si="2"/>
        <v>0.56237196578938597</v>
      </c>
      <c r="K20" s="1" t="str">
        <f t="shared" ca="1" si="7"/>
        <v>C11-C16-C17</v>
      </c>
      <c r="L20" s="1">
        <f t="shared" ca="1" si="8"/>
        <v>8</v>
      </c>
    </row>
    <row r="21" spans="1:12">
      <c r="A21" s="1" t="s">
        <v>20</v>
      </c>
      <c r="B21" s="25">
        <f t="shared" ca="1" si="3"/>
        <v>248.92124161869492</v>
      </c>
      <c r="C21" s="25">
        <f t="shared" ca="1" si="4"/>
        <v>257.74606972636599</v>
      </c>
      <c r="D21" s="1" t="str">
        <f t="shared" ca="1" si="1"/>
        <v>ไม่เข้าระบบ</v>
      </c>
      <c r="E21" s="1" t="str">
        <f t="shared" ca="1" si="5"/>
        <v>C11-C16-C17</v>
      </c>
      <c r="F21" s="5" t="str">
        <f t="shared" ca="1" si="6"/>
        <v>-</v>
      </c>
      <c r="G21" s="5"/>
      <c r="H21" s="5"/>
      <c r="I21" s="5">
        <f t="shared" ca="1" si="2"/>
        <v>0.27043732928601738</v>
      </c>
      <c r="J21" s="5">
        <f t="shared" ca="1" si="2"/>
        <v>0.69287502307873372</v>
      </c>
      <c r="K21" s="1" t="str">
        <f t="shared" ca="1" si="7"/>
        <v>C11-C16-C17</v>
      </c>
      <c r="L21" s="1">
        <f t="shared" ca="1" si="8"/>
        <v>8</v>
      </c>
    </row>
    <row r="22" spans="1:12">
      <c r="A22" s="1" t="s">
        <v>21</v>
      </c>
      <c r="B22" s="25">
        <f t="shared" ca="1" si="3"/>
        <v>252.70496168558623</v>
      </c>
      <c r="C22" s="25">
        <f t="shared" ca="1" si="4"/>
        <v>281.35608019207058</v>
      </c>
      <c r="D22" s="1" t="str">
        <f t="shared" ca="1" si="1"/>
        <v>เข้าระบบ</v>
      </c>
      <c r="E22" s="1" t="str">
        <f t="shared" ca="1" si="5"/>
        <v>C16-C17-C21</v>
      </c>
      <c r="F22" s="5">
        <f t="shared" ca="1" si="6"/>
        <v>28.651118506484352</v>
      </c>
      <c r="G22" s="5"/>
      <c r="H22" s="5"/>
      <c r="I22" s="5">
        <f t="shared" ca="1" si="2"/>
        <v>0.59559428960884375</v>
      </c>
      <c r="J22" s="5">
        <f t="shared" ca="1" si="2"/>
        <v>0.31089325687048941</v>
      </c>
      <c r="K22" s="1" t="str">
        <f t="shared" ca="1" si="7"/>
        <v>C16-C17</v>
      </c>
      <c r="L22" s="1">
        <f t="shared" ca="1" si="8"/>
        <v>2</v>
      </c>
    </row>
    <row r="23" spans="1:12">
      <c r="A23" s="1" t="s">
        <v>22</v>
      </c>
      <c r="B23" s="25">
        <f t="shared" ca="1" si="3"/>
        <v>263.5690017410036</v>
      </c>
      <c r="C23" s="25">
        <f t="shared" ca="1" si="4"/>
        <v>288.8032620971066</v>
      </c>
      <c r="D23" s="1" t="str">
        <f t="shared" ca="1" si="1"/>
        <v>เข้าระบบ</v>
      </c>
      <c r="E23" s="1" t="str">
        <f t="shared" ca="1" si="5"/>
        <v>C17-C21-C22</v>
      </c>
      <c r="F23" s="5">
        <f t="shared" ca="1" si="6"/>
        <v>25.234260356102993</v>
      </c>
      <c r="G23" s="5"/>
      <c r="H23" s="5"/>
      <c r="I23" s="5">
        <f t="shared" ca="1" si="2"/>
        <v>0.3418635447938545</v>
      </c>
      <c r="J23" s="5">
        <f t="shared" ca="1" si="2"/>
        <v>0.45576799681843028</v>
      </c>
      <c r="K23" s="1" t="str">
        <f t="shared" ca="1" si="7"/>
        <v>C17-C21</v>
      </c>
      <c r="L23" s="1">
        <f t="shared" ca="1" si="8"/>
        <v>2</v>
      </c>
    </row>
    <row r="24" spans="1:12">
      <c r="A24" s="1" t="s">
        <v>23</v>
      </c>
      <c r="B24" s="25">
        <f t="shared" ca="1" si="3"/>
        <v>268.5891176260925</v>
      </c>
      <c r="C24" s="25">
        <f t="shared" ca="1" si="4"/>
        <v>300.97085502920083</v>
      </c>
      <c r="D24" s="1" t="str">
        <f t="shared" ca="1" si="1"/>
        <v>เข้าระบบ</v>
      </c>
      <c r="E24" s="1" t="str">
        <f t="shared" ca="1" si="5"/>
        <v>C21-C22-C23</v>
      </c>
      <c r="F24" s="5">
        <f t="shared" ca="1" si="6"/>
        <v>32.381737403108332</v>
      </c>
      <c r="G24" s="5"/>
      <c r="H24" s="5"/>
      <c r="I24" s="5">
        <f t="shared" ca="1" si="2"/>
        <v>0.21449513870583825</v>
      </c>
      <c r="J24" s="5">
        <f t="shared" ca="1" si="2"/>
        <v>0.94605209330668893</v>
      </c>
      <c r="K24" s="1" t="str">
        <f t="shared" ca="1" si="7"/>
        <v>C21-C22</v>
      </c>
      <c r="L24" s="1">
        <f t="shared" ca="1" si="8"/>
        <v>2</v>
      </c>
    </row>
    <row r="25" spans="1:12">
      <c r="A25" s="1" t="s">
        <v>24</v>
      </c>
      <c r="B25" s="25">
        <f t="shared" ca="1" si="3"/>
        <v>271.4862612162857</v>
      </c>
      <c r="C25" s="25">
        <f t="shared" ca="1" si="4"/>
        <v>300.97085502920083</v>
      </c>
      <c r="D25" s="1" t="str">
        <f t="shared" ca="1" si="1"/>
        <v>ไม่เข้าระบบ</v>
      </c>
      <c r="E25" s="1" t="str">
        <f t="shared" ca="1" si="5"/>
        <v>C21-C22-C23</v>
      </c>
      <c r="F25" s="5" t="str">
        <f t="shared" ca="1" si="6"/>
        <v>-</v>
      </c>
      <c r="G25" s="5"/>
      <c r="H25" s="5"/>
      <c r="I25" s="5">
        <f t="shared" ca="1" si="2"/>
        <v>0.28606322366784798</v>
      </c>
      <c r="J25" s="5">
        <f t="shared" ca="1" si="2"/>
        <v>0.39535475476589133</v>
      </c>
      <c r="K25" s="1" t="str">
        <f t="shared" ca="1" si="7"/>
        <v>C21-C22-C23</v>
      </c>
      <c r="L25" s="1">
        <f t="shared" ca="1" si="8"/>
        <v>8</v>
      </c>
    </row>
    <row r="26" spans="1:12">
      <c r="A26" s="1" t="s">
        <v>25</v>
      </c>
      <c r="B26" s="25">
        <f t="shared" ca="1" si="3"/>
        <v>275.52979164569712</v>
      </c>
      <c r="C26" s="25">
        <f t="shared" ca="1" si="4"/>
        <v>300.97085502920083</v>
      </c>
      <c r="D26" s="1" t="str">
        <f t="shared" ca="1" si="1"/>
        <v>ไม่เข้าระบบ</v>
      </c>
      <c r="E26" s="1" t="str">
        <f t="shared" ca="1" si="5"/>
        <v>C21-C22-C23</v>
      </c>
      <c r="F26" s="5" t="str">
        <f t="shared" ca="1" si="6"/>
        <v>-</v>
      </c>
      <c r="G26" s="5"/>
      <c r="H26" s="5"/>
      <c r="I26" s="5">
        <f t="shared" ca="1" si="2"/>
        <v>0.28353013028455853</v>
      </c>
      <c r="J26" s="5">
        <f t="shared" ca="1" si="2"/>
        <v>0.47706906952595363</v>
      </c>
      <c r="K26" s="1" t="str">
        <f t="shared" ca="1" si="7"/>
        <v>C21-C22-C23</v>
      </c>
      <c r="L26" s="1">
        <f t="shared" ca="1" si="8"/>
        <v>8</v>
      </c>
    </row>
    <row r="27" spans="1:12">
      <c r="A27" s="1" t="s">
        <v>26</v>
      </c>
      <c r="B27" s="25">
        <f t="shared" ca="1" si="3"/>
        <v>279.53082066131941</v>
      </c>
      <c r="C27" s="25">
        <f t="shared" ca="1" si="4"/>
        <v>300.97085502920083</v>
      </c>
      <c r="D27" s="1" t="str">
        <f t="shared" ca="1" si="1"/>
        <v>ไม่เข้าระบบ</v>
      </c>
      <c r="E27" s="1" t="str">
        <f t="shared" ca="1" si="5"/>
        <v>C21-C22-C23</v>
      </c>
      <c r="F27" s="5" t="str">
        <f t="shared" ca="1" si="6"/>
        <v>-</v>
      </c>
      <c r="G27" s="5"/>
      <c r="H27" s="5"/>
      <c r="I27" s="5">
        <f t="shared" ca="1" si="2"/>
        <v>0.81680444959305021</v>
      </c>
      <c r="J27" s="5">
        <f t="shared" ca="1" si="2"/>
        <v>0.59059194416830807</v>
      </c>
      <c r="K27" s="1" t="str">
        <f t="shared" ca="1" si="7"/>
        <v>C21-C22-C23</v>
      </c>
      <c r="L27" s="1">
        <f t="shared" ca="1" si="8"/>
        <v>8</v>
      </c>
    </row>
    <row r="28" spans="1:12">
      <c r="A28" s="1" t="s">
        <v>27</v>
      </c>
      <c r="B28" s="25">
        <f t="shared" ca="1" si="3"/>
        <v>299.89723404382431</v>
      </c>
      <c r="C28" s="25">
        <f t="shared" ca="1" si="4"/>
        <v>318.831713604855</v>
      </c>
      <c r="D28" s="1" t="str">
        <f t="shared" ca="1" si="1"/>
        <v>เข้าระบบ</v>
      </c>
      <c r="E28" s="1" t="str">
        <f t="shared" ca="1" si="5"/>
        <v>C22-C23-C27</v>
      </c>
      <c r="F28" s="5">
        <f t="shared" ca="1" si="6"/>
        <v>18.934479561030685</v>
      </c>
      <c r="G28" s="5"/>
      <c r="H28" s="5"/>
      <c r="I28" s="5">
        <f t="shared" ca="1" si="2"/>
        <v>0.3073660956931723</v>
      </c>
      <c r="J28" s="5">
        <f t="shared" ca="1" si="2"/>
        <v>0.57824302068268363</v>
      </c>
      <c r="K28" s="1" t="str">
        <f t="shared" ca="1" si="7"/>
        <v>C22-C23</v>
      </c>
      <c r="L28" s="1">
        <f t="shared" ca="1" si="8"/>
        <v>2</v>
      </c>
    </row>
    <row r="29" spans="1:12">
      <c r="A29" s="1" t="s">
        <v>28</v>
      </c>
      <c r="B29" s="25">
        <f t="shared" ca="1" si="3"/>
        <v>304.30427839574043</v>
      </c>
      <c r="C29" s="25">
        <f t="shared" ca="1" si="4"/>
        <v>336.0982337893102</v>
      </c>
      <c r="D29" s="1" t="str">
        <f t="shared" ca="1" si="1"/>
        <v>เข้าระบบ</v>
      </c>
      <c r="E29" s="1" t="str">
        <f t="shared" ca="1" si="5"/>
        <v>C23-C27-C28</v>
      </c>
      <c r="F29" s="5">
        <f t="shared" ca="1" si="6"/>
        <v>31.793955393569775</v>
      </c>
      <c r="G29" s="5"/>
      <c r="H29" s="5"/>
      <c r="I29" s="5">
        <f t="shared" ca="1" si="2"/>
        <v>0.84217667736326485</v>
      </c>
      <c r="J29" s="5">
        <f t="shared" ca="1" si="2"/>
        <v>0.6383850066313137</v>
      </c>
      <c r="K29" s="1" t="str">
        <f t="shared" ca="1" si="7"/>
        <v>C23-C27</v>
      </c>
      <c r="L29" s="1">
        <f t="shared" ca="1" si="8"/>
        <v>2</v>
      </c>
    </row>
    <row r="30" spans="1:12">
      <c r="A30" s="1" t="s">
        <v>29</v>
      </c>
      <c r="B30" s="25">
        <f t="shared" ca="1" si="3"/>
        <v>326.45962738909606</v>
      </c>
      <c r="C30" s="25">
        <f t="shared" ca="1" si="4"/>
        <v>356.44173753654314</v>
      </c>
      <c r="D30" s="1" t="str">
        <f t="shared" ca="1" si="1"/>
        <v>เข้าระบบ</v>
      </c>
      <c r="E30" s="1" t="str">
        <f t="shared" ca="1" si="5"/>
        <v>C27-C28-C29</v>
      </c>
      <c r="F30" s="5">
        <f t="shared" ca="1" si="6"/>
        <v>29.982110147447088</v>
      </c>
      <c r="G30" s="5"/>
      <c r="H30" s="5"/>
      <c r="I30" s="5">
        <f t="shared" ca="1" si="2"/>
        <v>0.62624802372385835</v>
      </c>
      <c r="J30" s="5">
        <f t="shared" ca="1" si="2"/>
        <v>0.33182846548560763</v>
      </c>
      <c r="K30" s="1" t="str">
        <f t="shared" ca="1" si="7"/>
        <v>C27-C28</v>
      </c>
      <c r="L30" s="1">
        <f t="shared" ca="1" si="8"/>
        <v>2</v>
      </c>
    </row>
    <row r="31" spans="1:12">
      <c r="A31" s="1" t="s">
        <v>31</v>
      </c>
      <c r="B31" s="25">
        <f t="shared" ca="1" si="3"/>
        <v>338.26958178824634</v>
      </c>
      <c r="C31" s="25">
        <f t="shared" ca="1" si="4"/>
        <v>364.5059445408379</v>
      </c>
      <c r="D31" s="1" t="str">
        <f t="shared" ca="1" si="1"/>
        <v>เข้าระบบ</v>
      </c>
      <c r="E31" s="1" t="str">
        <f t="shared" ca="1" si="5"/>
        <v>C28-C29-C30</v>
      </c>
      <c r="F31" s="5">
        <f t="shared" ca="1" si="6"/>
        <v>26.23636275259156</v>
      </c>
      <c r="G31" s="5"/>
      <c r="H31" s="5"/>
      <c r="I31" s="5">
        <f t="shared" ca="1" si="2"/>
        <v>0.85298002307045495</v>
      </c>
      <c r="J31" s="5">
        <f t="shared" ca="1" si="2"/>
        <v>0.97356419971325736</v>
      </c>
      <c r="K31" s="1" t="str">
        <f t="shared" ca="1" si="7"/>
        <v>C28-C29</v>
      </c>
      <c r="L31" s="1">
        <f t="shared" ca="1" si="8"/>
        <v>2</v>
      </c>
    </row>
    <row r="32" spans="1:12">
      <c r="A32" s="1" t="s">
        <v>34</v>
      </c>
      <c r="B32" s="25">
        <f t="shared" ca="1" si="3"/>
        <v>361.27582343572709</v>
      </c>
      <c r="C32" s="25">
        <f t="shared" ca="1" si="4"/>
        <v>437.16666686077508</v>
      </c>
      <c r="D32" s="1" t="str">
        <f t="shared" ca="1" si="1"/>
        <v>เข้าระบบ</v>
      </c>
      <c r="E32" s="1" t="str">
        <f t="shared" ca="1" si="5"/>
        <v>C29-C30-C31</v>
      </c>
      <c r="F32" s="5">
        <f t="shared" ca="1" si="6"/>
        <v>75.89084342504799</v>
      </c>
      <c r="G32" s="5"/>
      <c r="H32" s="5"/>
      <c r="I32" s="5">
        <f t="shared" ca="1" si="2"/>
        <v>0.39699378484855385</v>
      </c>
      <c r="J32" s="5">
        <f t="shared" ca="1" si="2"/>
        <v>0.63562404979613429</v>
      </c>
      <c r="K32" s="1" t="str">
        <f t="shared" ca="1" si="7"/>
        <v>C29-C30</v>
      </c>
      <c r="L32" s="1">
        <f t="shared" ca="1" si="8"/>
        <v>2</v>
      </c>
    </row>
    <row r="33" spans="1:12">
      <c r="A33" s="1" t="s">
        <v>35</v>
      </c>
      <c r="B33" s="25">
        <f t="shared" ca="1" si="3"/>
        <v>367.34575673881801</v>
      </c>
      <c r="C33" s="25">
        <f t="shared" ca="1" si="4"/>
        <v>457.35804914311848</v>
      </c>
      <c r="D33" s="1" t="str">
        <f t="shared" ca="1" si="1"/>
        <v>เข้าระบบ</v>
      </c>
      <c r="E33" s="1" t="str">
        <f t="shared" ca="1" si="5"/>
        <v>C30-C31-C32</v>
      </c>
      <c r="F33" s="5">
        <f t="shared" ca="1" si="6"/>
        <v>90.012292404300467</v>
      </c>
      <c r="G33" s="5"/>
      <c r="H33" s="5"/>
      <c r="I33" s="5">
        <f t="shared" ca="1" si="2"/>
        <v>0.36700422394855536</v>
      </c>
      <c r="J33" s="5">
        <f t="shared" ca="1" si="2"/>
        <v>0.32507895402063358</v>
      </c>
      <c r="K33" s="1" t="str">
        <f t="shared" ca="1" si="7"/>
        <v>C30-C31</v>
      </c>
      <c r="L33" s="1">
        <f t="shared" ca="1" si="8"/>
        <v>2</v>
      </c>
    </row>
    <row r="34" spans="1:12">
      <c r="A34" s="1" t="s">
        <v>36</v>
      </c>
      <c r="B34" s="25">
        <f t="shared" ca="1" si="3"/>
        <v>372.83325509599484</v>
      </c>
      <c r="C34" s="25">
        <f t="shared" ca="1" si="4"/>
        <v>465.22124042052769</v>
      </c>
      <c r="D34" s="1" t="str">
        <f t="shared" ca="1" si="1"/>
        <v>เข้าระบบ</v>
      </c>
      <c r="E34" s="1" t="str">
        <f t="shared" ca="1" si="5"/>
        <v>C31-C32-C33</v>
      </c>
      <c r="F34" s="5">
        <f t="shared" ca="1" si="6"/>
        <v>92.387985324532849</v>
      </c>
      <c r="G34" s="5"/>
      <c r="H34" s="5"/>
      <c r="I34" s="5">
        <f t="shared" ca="1" si="2"/>
        <v>0.72038838600163446</v>
      </c>
      <c r="J34" s="5">
        <f t="shared" ca="1" si="2"/>
        <v>0.67096413935887078</v>
      </c>
      <c r="K34" s="1" t="str">
        <f t="shared" ca="1" si="7"/>
        <v>C31-C32</v>
      </c>
      <c r="L34" s="1">
        <f t="shared" ca="1" si="8"/>
        <v>2</v>
      </c>
    </row>
    <row r="35" spans="1:12">
      <c r="A35" s="1" t="s">
        <v>37</v>
      </c>
      <c r="B35" s="25">
        <f t="shared" ca="1" si="3"/>
        <v>388.12549987495123</v>
      </c>
      <c r="C35" s="25">
        <f t="shared" ca="1" si="4"/>
        <v>465.22124042052769</v>
      </c>
      <c r="D35" s="1" t="str">
        <f t="shared" ca="1" si="1"/>
        <v>ไม่เข้าระบบ</v>
      </c>
      <c r="E35" s="1" t="str">
        <f t="shared" ca="1" si="5"/>
        <v>C31-C32-C33</v>
      </c>
      <c r="F35" s="5" t="str">
        <f t="shared" ca="1" si="6"/>
        <v>-</v>
      </c>
      <c r="G35" s="5"/>
      <c r="H35" s="5"/>
      <c r="I35" s="5">
        <f t="shared" ca="1" si="2"/>
        <v>0.64780739359336992</v>
      </c>
      <c r="J35" s="5">
        <f t="shared" ca="1" si="2"/>
        <v>9.864139319321108E-2</v>
      </c>
      <c r="K35" s="1" t="str">
        <f t="shared" ca="1" si="7"/>
        <v>C31-C32-C33</v>
      </c>
      <c r="L35" s="1">
        <f t="shared" ca="1" si="8"/>
        <v>8</v>
      </c>
    </row>
    <row r="36" spans="1:12">
      <c r="A36" s="1" t="s">
        <v>38</v>
      </c>
      <c r="B36" s="25">
        <f t="shared" ca="1" si="3"/>
        <v>400.64842478382383</v>
      </c>
      <c r="C36" s="25">
        <f t="shared" ca="1" si="4"/>
        <v>465.22124042052769</v>
      </c>
      <c r="D36" s="1" t="str">
        <f t="shared" ca="1" si="1"/>
        <v>ไม่เข้าระบบ</v>
      </c>
      <c r="E36" s="1" t="str">
        <f t="shared" ca="1" si="5"/>
        <v>C31-C32-C33</v>
      </c>
      <c r="F36" s="5" t="str">
        <f t="shared" ca="1" si="6"/>
        <v>-</v>
      </c>
      <c r="G36" s="5"/>
      <c r="H36" s="5"/>
      <c r="I36" s="5">
        <f t="shared" ca="1" si="2"/>
        <v>0.65816273635827383</v>
      </c>
      <c r="J36" s="5">
        <f t="shared" ca="1" si="2"/>
        <v>0.5334556097183345</v>
      </c>
      <c r="K36" s="1" t="str">
        <f t="shared" ca="1" si="7"/>
        <v>C31-C32-C33</v>
      </c>
      <c r="L36" s="1">
        <f t="shared" ca="1" si="8"/>
        <v>8</v>
      </c>
    </row>
    <row r="37" spans="1:12">
      <c r="A37" s="1" t="s">
        <v>39</v>
      </c>
      <c r="B37" s="25">
        <f t="shared" ca="1" si="3"/>
        <v>413.52947069347488</v>
      </c>
      <c r="C37" s="25">
        <f t="shared" ca="1" si="4"/>
        <v>465.22124042052769</v>
      </c>
      <c r="D37" s="1" t="str">
        <f t="shared" ca="1" si="1"/>
        <v>ไม่เข้าระบบ</v>
      </c>
      <c r="E37" s="1" t="str">
        <f t="shared" ca="1" si="5"/>
        <v>C31-C32-C33</v>
      </c>
      <c r="F37" s="5" t="str">
        <f t="shared" ca="1" si="6"/>
        <v>-</v>
      </c>
      <c r="G37" s="5"/>
      <c r="H37" s="5"/>
      <c r="I37" s="5">
        <f t="shared" ca="1" si="2"/>
        <v>0.91685362577708673</v>
      </c>
      <c r="J37" s="5">
        <f t="shared" ca="1" si="2"/>
        <v>0.32219091265198063</v>
      </c>
      <c r="K37" s="1" t="str">
        <f t="shared" ca="1" si="7"/>
        <v>C31-C32-C33</v>
      </c>
      <c r="L37" s="1">
        <f t="shared" ca="1" si="8"/>
        <v>8</v>
      </c>
    </row>
    <row r="38" spans="1:12">
      <c r="A38" s="1" t="s">
        <v>40</v>
      </c>
      <c r="B38" s="25">
        <f t="shared" ca="1" si="3"/>
        <v>443.37530284808139</v>
      </c>
      <c r="C38" s="25">
        <f t="shared" ca="1" si="4"/>
        <v>472.99903267604742</v>
      </c>
      <c r="D38" s="1" t="str">
        <f t="shared" ca="1" si="1"/>
        <v>เข้าระบบ</v>
      </c>
      <c r="E38" s="1" t="str">
        <f t="shared" ca="1" si="5"/>
        <v>C32-C33-C37</v>
      </c>
      <c r="F38" s="5">
        <f t="shared" ca="1" si="6"/>
        <v>29.623729827966031</v>
      </c>
      <c r="G38" s="5"/>
      <c r="H38" s="5"/>
      <c r="I38" s="5">
        <f t="shared" ca="1" si="2"/>
        <v>0.85828274361055268</v>
      </c>
      <c r="J38" s="5">
        <f t="shared" ca="1" si="2"/>
        <v>0.15856154172929315</v>
      </c>
      <c r="K38" s="1" t="str">
        <f t="shared" ca="1" si="7"/>
        <v>C32-C33</v>
      </c>
      <c r="L38" s="1">
        <f t="shared" ca="1" si="8"/>
        <v>2</v>
      </c>
    </row>
    <row r="39" spans="1:12">
      <c r="A39" s="1" t="s">
        <v>41</v>
      </c>
      <c r="B39" s="25">
        <f t="shared" ca="1" si="3"/>
        <v>466.8223591506424</v>
      </c>
      <c r="C39" s="25">
        <f t="shared" ca="1" si="4"/>
        <v>476.45188070392334</v>
      </c>
      <c r="D39" s="1" t="str">
        <f t="shared" ca="1" si="1"/>
        <v>เข้าระบบ</v>
      </c>
      <c r="E39" s="1" t="str">
        <f t="shared" ca="1" si="5"/>
        <v>C33-C37-C38</v>
      </c>
      <c r="F39" s="5">
        <f t="shared" ca="1" si="6"/>
        <v>9.629521553280938</v>
      </c>
      <c r="G39" s="5"/>
      <c r="H39" s="5"/>
      <c r="I39" s="5">
        <f t="shared" ca="1" si="2"/>
        <v>7.1805115661741858E-2</v>
      </c>
      <c r="J39" s="5">
        <f t="shared" ca="1" si="2"/>
        <v>0.37050116035769332</v>
      </c>
      <c r="K39" s="1" t="str">
        <f t="shared" ca="1" si="7"/>
        <v>C33-C37</v>
      </c>
      <c r="L39" s="1">
        <f t="shared" ca="1" si="8"/>
        <v>2</v>
      </c>
    </row>
    <row r="40" spans="1:12">
      <c r="A40" s="1" t="s">
        <v>42</v>
      </c>
      <c r="B40" s="25">
        <f t="shared" ca="1" si="3"/>
        <v>467.71652191347022</v>
      </c>
      <c r="C40" s="25">
        <f t="shared" ca="1" si="4"/>
        <v>485.70850607992293</v>
      </c>
      <c r="D40" s="1" t="str">
        <f t="shared" ca="1" si="1"/>
        <v>เข้าระบบ</v>
      </c>
      <c r="E40" s="1" t="str">
        <f t="shared" ca="1" si="5"/>
        <v>C37-C38-C39</v>
      </c>
      <c r="F40" s="5">
        <f t="shared" ca="1" si="6"/>
        <v>17.99198416645271</v>
      </c>
      <c r="G40" s="5"/>
      <c r="H40" s="5"/>
      <c r="I40" s="5">
        <f t="shared" ca="1" si="2"/>
        <v>0.77891759572454333</v>
      </c>
      <c r="J40" s="5">
        <f t="shared" ca="1" si="2"/>
        <v>0.74618038577462187</v>
      </c>
      <c r="K40" s="1" t="str">
        <f t="shared" ca="1" si="7"/>
        <v>C37-C38</v>
      </c>
      <c r="L40" s="1">
        <f t="shared" ca="1" si="8"/>
        <v>2</v>
      </c>
    </row>
    <row r="41" spans="1:12">
      <c r="A41" s="1" t="s">
        <v>43</v>
      </c>
      <c r="B41" s="25">
        <f t="shared" ca="1" si="3"/>
        <v>485.82715923673157</v>
      </c>
      <c r="C41" s="25">
        <f t="shared" ca="1" si="4"/>
        <v>513.24978812625307</v>
      </c>
      <c r="D41" s="1" t="str">
        <f t="shared" ca="1" si="1"/>
        <v>เข้าระบบ</v>
      </c>
      <c r="E41" s="1" t="str">
        <f t="shared" ca="1" si="5"/>
        <v>C38-C39-C40</v>
      </c>
      <c r="F41" s="5">
        <f t="shared" ca="1" si="6"/>
        <v>27.422628889521491</v>
      </c>
      <c r="G41" s="5"/>
      <c r="H41" s="5"/>
      <c r="I41" s="5">
        <f t="shared" ca="1" si="2"/>
        <v>0.54780614187030197</v>
      </c>
      <c r="J41" s="5">
        <f t="shared" ca="1" si="2"/>
        <v>0.88686810034536823</v>
      </c>
      <c r="K41" s="1" t="str">
        <f t="shared" ca="1" si="7"/>
        <v>C38-C39</v>
      </c>
      <c r="L41" s="1">
        <f t="shared" ca="1" si="8"/>
        <v>2</v>
      </c>
    </row>
    <row r="42" spans="1:12">
      <c r="A42" s="1" t="s">
        <v>44</v>
      </c>
      <c r="B42" s="25">
        <f t="shared" ca="1" si="3"/>
        <v>495.35089085388336</v>
      </c>
      <c r="C42" s="25">
        <f t="shared" ca="1" si="4"/>
        <v>556.83380587424881</v>
      </c>
      <c r="D42" s="1" t="str">
        <f t="shared" ca="1" si="1"/>
        <v>เข้าระบบ</v>
      </c>
      <c r="E42" s="1" t="str">
        <f t="shared" ca="1" si="5"/>
        <v>C39-C40-C41</v>
      </c>
      <c r="F42" s="5">
        <f t="shared" ca="1" si="6"/>
        <v>61.482915020365454</v>
      </c>
      <c r="G42" s="5"/>
      <c r="H42" s="5"/>
      <c r="I42" s="5">
        <f t="shared" ca="1" si="2"/>
        <v>0.5642951227774935</v>
      </c>
      <c r="J42" s="5">
        <f t="shared" ca="1" si="2"/>
        <v>0.72323910704600358</v>
      </c>
      <c r="K42" s="1" t="str">
        <f t="shared" ca="1" si="7"/>
        <v>C39-C40</v>
      </c>
      <c r="L42" s="1">
        <f t="shared" ca="1" si="8"/>
        <v>2</v>
      </c>
    </row>
    <row r="43" spans="1:12">
      <c r="A43" s="1" t="s">
        <v>45</v>
      </c>
      <c r="B43" s="25">
        <f t="shared" ca="1" si="3"/>
        <v>505.32037267703078</v>
      </c>
      <c r="C43" s="25">
        <f t="shared" ca="1" si="4"/>
        <v>582.52583283226102</v>
      </c>
      <c r="D43" s="1" t="str">
        <f t="shared" ca="1" si="1"/>
        <v>เข้าระบบ</v>
      </c>
      <c r="E43" s="1" t="str">
        <f t="shared" ca="1" si="5"/>
        <v>C40-C41-C42</v>
      </c>
      <c r="F43" s="5">
        <f t="shared" ca="1" si="6"/>
        <v>77.205460155230242</v>
      </c>
      <c r="G43" s="5"/>
      <c r="H43" s="5"/>
      <c r="I43" s="5">
        <f t="shared" ca="1" si="2"/>
        <v>0.92446212922792981</v>
      </c>
      <c r="J43" s="5">
        <f t="shared" ca="1" si="2"/>
        <v>0.6732067517369098</v>
      </c>
      <c r="K43" s="1" t="str">
        <f t="shared" ca="1" si="7"/>
        <v>C40-C41</v>
      </c>
      <c r="L43" s="1">
        <f t="shared" ca="1" si="8"/>
        <v>2</v>
      </c>
    </row>
    <row r="44" spans="1:12">
      <c r="A44" s="1" t="s">
        <v>46</v>
      </c>
      <c r="B44" s="25">
        <f t="shared" ca="1" si="3"/>
        <v>536.3178264633043</v>
      </c>
      <c r="C44" s="25">
        <f t="shared" ca="1" si="4"/>
        <v>604.89438435944851</v>
      </c>
      <c r="D44" s="1" t="str">
        <f t="shared" ca="1" si="1"/>
        <v>เข้าระบบ</v>
      </c>
      <c r="E44" s="1" t="str">
        <f t="shared" ca="1" si="5"/>
        <v>C41-C42-C43</v>
      </c>
      <c r="F44" s="5">
        <f t="shared" ca="1" si="6"/>
        <v>68.576557896144209</v>
      </c>
      <c r="G44" s="5"/>
      <c r="H44" s="5"/>
      <c r="I44" s="5">
        <f t="shared" ca="1" si="2"/>
        <v>0.95122068008570637</v>
      </c>
      <c r="J44" s="5">
        <f t="shared" ca="1" si="2"/>
        <v>0.65522443534085273</v>
      </c>
      <c r="K44" s="1" t="str">
        <f t="shared" ca="1" si="7"/>
        <v>C41-C42</v>
      </c>
      <c r="L44" s="1">
        <f t="shared" ca="1" si="8"/>
        <v>2</v>
      </c>
    </row>
    <row r="45" spans="1:12">
      <c r="A45" s="1" t="s">
        <v>47</v>
      </c>
      <c r="B45" s="25">
        <f t="shared" ca="1" si="3"/>
        <v>572.56321240155967</v>
      </c>
      <c r="C45" s="25">
        <f t="shared" ca="1" si="4"/>
        <v>626.19161657668428</v>
      </c>
      <c r="D45" s="1" t="str">
        <f t="shared" ca="1" si="1"/>
        <v>เข้าระบบ</v>
      </c>
      <c r="E45" s="1" t="str">
        <f t="shared" ca="1" si="5"/>
        <v>C42-C43-C44</v>
      </c>
      <c r="F45" s="5">
        <f t="shared" ca="1" si="6"/>
        <v>53.628404175124615</v>
      </c>
      <c r="G45" s="5"/>
      <c r="H45" s="5"/>
      <c r="I45" s="5">
        <f t="shared" ca="1" si="2"/>
        <v>0.98337583547089746</v>
      </c>
      <c r="J45" s="5">
        <f t="shared" ca="1" si="2"/>
        <v>0.35297770153002928</v>
      </c>
      <c r="K45" s="1" t="str">
        <f t="shared" ca="1" si="7"/>
        <v>C42-C43</v>
      </c>
      <c r="L45" s="1">
        <f t="shared" ca="1" si="8"/>
        <v>2</v>
      </c>
    </row>
    <row r="46" spans="1:12">
      <c r="A46" s="1" t="s">
        <v>48</v>
      </c>
      <c r="B46" s="25">
        <f t="shared" ca="1" si="3"/>
        <v>621.72598777265841</v>
      </c>
      <c r="C46" s="25">
        <f t="shared" ca="1" si="4"/>
        <v>634.89910699008863</v>
      </c>
      <c r="D46" s="1" t="str">
        <f t="shared" ca="1" si="1"/>
        <v>เข้าระบบ</v>
      </c>
      <c r="E46" s="1" t="str">
        <f t="shared" ca="1" si="5"/>
        <v>C43-C44-C45</v>
      </c>
      <c r="F46" s="5">
        <f t="shared" ca="1" si="6"/>
        <v>13.173119217430212</v>
      </c>
      <c r="G46" s="5"/>
      <c r="H46" s="5"/>
      <c r="I46" s="5">
        <f t="shared" ca="1" si="2"/>
        <v>0.22084263532188686</v>
      </c>
      <c r="J46" s="5">
        <f t="shared" ca="1" si="2"/>
        <v>0.25803374729733375</v>
      </c>
      <c r="K46" s="1" t="str">
        <f t="shared" ca="1" si="7"/>
        <v>C43-C44</v>
      </c>
      <c r="L46" s="1">
        <f t="shared" ca="1" si="8"/>
        <v>2</v>
      </c>
    </row>
    <row r="47" spans="1:12">
      <c r="A47" s="1" t="s">
        <v>49</v>
      </c>
      <c r="B47" s="25">
        <f t="shared" ca="1" si="3"/>
        <v>624.72049471193475</v>
      </c>
      <c r="C47" s="25">
        <f t="shared" ca="1" si="4"/>
        <v>640.86813735772603</v>
      </c>
      <c r="D47" s="1" t="str">
        <f t="shared" ca="1" si="1"/>
        <v>เข้าระบบ</v>
      </c>
      <c r="E47" s="1" t="str">
        <f t="shared" ca="1" si="5"/>
        <v>C44-C45-C46</v>
      </c>
      <c r="F47" s="5">
        <f t="shared" ca="1" si="6"/>
        <v>16.147642645791279</v>
      </c>
      <c r="G47" s="5"/>
      <c r="H47" s="5"/>
      <c r="I47" s="5">
        <f t="shared" ca="1" si="2"/>
        <v>0.15940093617473483</v>
      </c>
      <c r="J47" s="5">
        <f t="shared" ca="1" si="2"/>
        <v>0.77973274023847772</v>
      </c>
      <c r="K47" s="1" t="str">
        <f t="shared" ca="1" si="7"/>
        <v>C44-C45</v>
      </c>
      <c r="L47" s="1">
        <f t="shared" ca="1" si="8"/>
        <v>2</v>
      </c>
    </row>
    <row r="48" spans="1:12">
      <c r="A48" s="1" t="s">
        <v>50</v>
      </c>
      <c r="B48" s="25">
        <f t="shared" ca="1" si="3"/>
        <v>626.80418035325442</v>
      </c>
      <c r="C48" s="25">
        <f t="shared" ca="1" si="4"/>
        <v>671.12641041422967</v>
      </c>
      <c r="D48" s="1" t="str">
        <f t="shared" ca="1" si="1"/>
        <v>เข้าระบบ</v>
      </c>
      <c r="E48" s="1" t="str">
        <f t="shared" ca="1" si="5"/>
        <v>C45-C46-C47</v>
      </c>
      <c r="F48" s="5">
        <f t="shared" ca="1" si="6"/>
        <v>44.322230060975244</v>
      </c>
      <c r="G48" s="5"/>
      <c r="H48" s="5"/>
      <c r="I48" s="5">
        <f t="shared" ca="1" si="2"/>
        <v>0.36085847903331647</v>
      </c>
      <c r="J48" s="5">
        <f t="shared" ca="1" si="2"/>
        <v>0.92158251584395301</v>
      </c>
      <c r="K48" s="1" t="str">
        <f t="shared" ca="1" si="7"/>
        <v>C45-C46</v>
      </c>
      <c r="L48" s="1">
        <f t="shared" ca="1" si="8"/>
        <v>2</v>
      </c>
    </row>
    <row r="49" spans="1:12">
      <c r="A49" s="1" t="s">
        <v>51</v>
      </c>
      <c r="B49" s="25">
        <f t="shared" ca="1" si="3"/>
        <v>632.17573287203095</v>
      </c>
      <c r="C49" s="25">
        <f t="shared" ca="1" si="4"/>
        <v>671.12641041422967</v>
      </c>
      <c r="D49" s="1" t="str">
        <f t="shared" ca="1" si="1"/>
        <v>ไม่เข้าระบบ</v>
      </c>
      <c r="E49" s="1" t="str">
        <f t="shared" ca="1" si="5"/>
        <v>C45-C46-C47</v>
      </c>
      <c r="F49" s="5" t="str">
        <f t="shared" ca="1" si="6"/>
        <v>-</v>
      </c>
      <c r="G49" s="5"/>
      <c r="H49" s="5"/>
      <c r="I49" s="5">
        <f t="shared" ca="1" si="2"/>
        <v>0.98231090947054067</v>
      </c>
      <c r="J49" s="5">
        <f t="shared" ca="1" si="2"/>
        <v>7.2422994178495959E-2</v>
      </c>
      <c r="K49" s="1" t="str">
        <f t="shared" ca="1" si="7"/>
        <v>C45-C46-C47</v>
      </c>
      <c r="L49" s="1">
        <f t="shared" ca="1" si="8"/>
        <v>8</v>
      </c>
    </row>
    <row r="50" spans="1:12">
      <c r="A50" s="1" t="s">
        <v>52</v>
      </c>
      <c r="B50" s="25">
        <f t="shared" ca="1" si="3"/>
        <v>680.59341907636576</v>
      </c>
      <c r="C50" s="25">
        <f t="shared" ca="1" si="4"/>
        <v>682.09700833241504</v>
      </c>
      <c r="D50" s="1" t="str">
        <f t="shared" ca="1" si="1"/>
        <v>เข้าระบบ</v>
      </c>
      <c r="E50" s="1" t="str">
        <f t="shared" ca="1" si="5"/>
        <v>C46-C47-C49</v>
      </c>
      <c r="F50" s="5">
        <f t="shared" ca="1" si="6"/>
        <v>1.5035892560492812</v>
      </c>
      <c r="G50" s="5"/>
      <c r="H50" s="5"/>
      <c r="I50" s="5">
        <f t="shared" ca="1" si="2"/>
        <v>0.37512183932299692</v>
      </c>
      <c r="J50" s="5">
        <f t="shared" ca="1" si="2"/>
        <v>0.46903567707238225</v>
      </c>
      <c r="K50" s="1" t="str">
        <f t="shared" ca="1" si="7"/>
        <v>C46-C47</v>
      </c>
      <c r="L50" s="1">
        <f t="shared" ca="1" si="8"/>
        <v>2</v>
      </c>
    </row>
    <row r="51" spans="1:12">
      <c r="A51" s="1" t="s">
        <v>53</v>
      </c>
      <c r="B51" s="25">
        <f t="shared" ca="1" si="3"/>
        <v>686.23580217036226</v>
      </c>
      <c r="C51" s="25">
        <f t="shared" ca="1" si="4"/>
        <v>698.89701113951571</v>
      </c>
      <c r="D51" s="1" t="str">
        <f t="shared" ca="1" si="1"/>
        <v>เข้าระบบ</v>
      </c>
      <c r="E51" s="1" t="str">
        <f t="shared" ca="1" si="5"/>
        <v>C47-C49-C50</v>
      </c>
      <c r="F51" s="5">
        <f t="shared" ca="1" si="6"/>
        <v>12.661208969153449</v>
      </c>
      <c r="G51" s="5"/>
      <c r="H51" s="5"/>
      <c r="I51" s="5">
        <f t="shared" ca="1" si="2"/>
        <v>2.6059764307132305E-2</v>
      </c>
      <c r="J51" s="5">
        <f t="shared" ca="1" si="2"/>
        <v>0.95622512682175564</v>
      </c>
      <c r="K51" s="1" t="str">
        <f t="shared" ca="1" si="7"/>
        <v>C47-C49</v>
      </c>
      <c r="L51" s="1">
        <f t="shared" ca="1" si="8"/>
        <v>2</v>
      </c>
    </row>
    <row r="52" spans="1:12">
      <c r="A52" s="1" t="s">
        <v>54</v>
      </c>
      <c r="B52" s="25">
        <f t="shared" ca="1" si="3"/>
        <v>686.55266621292742</v>
      </c>
      <c r="C52" s="25">
        <f t="shared" ca="1" si="4"/>
        <v>761.47091709835377</v>
      </c>
      <c r="D52" s="1" t="str">
        <f t="shared" ca="1" si="1"/>
        <v>เข้าระบบ</v>
      </c>
      <c r="E52" s="1" t="str">
        <f t="shared" ca="1" si="5"/>
        <v>C49-C50-C51</v>
      </c>
      <c r="F52" s="5">
        <f t="shared" ca="1" si="6"/>
        <v>74.918250885426346</v>
      </c>
      <c r="G52" s="5"/>
      <c r="H52" s="5"/>
      <c r="I52" s="5">
        <f t="shared" ca="1" si="2"/>
        <v>0.22391227776413025</v>
      </c>
      <c r="J52" s="5">
        <f t="shared" ca="1" si="2"/>
        <v>0.85165895897634769</v>
      </c>
      <c r="K52" s="1" t="str">
        <f t="shared" ca="1" si="7"/>
        <v>C49-C50</v>
      </c>
      <c r="L52" s="1">
        <f t="shared" ca="1" si="8"/>
        <v>2</v>
      </c>
    </row>
    <row r="53" spans="1:12">
      <c r="A53" s="1" t="s">
        <v>55</v>
      </c>
      <c r="B53" s="25">
        <f t="shared" ca="1" si="3"/>
        <v>689.59454286576181</v>
      </c>
      <c r="C53" s="25">
        <f t="shared" ca="1" si="4"/>
        <v>799.63574359588927</v>
      </c>
      <c r="D53" s="1" t="str">
        <f t="shared" ca="1" si="1"/>
        <v>เข้าระบบ</v>
      </c>
      <c r="E53" s="1" t="str">
        <f t="shared" ca="1" si="5"/>
        <v>C50-C51-C52</v>
      </c>
      <c r="F53" s="5">
        <f t="shared" ca="1" si="6"/>
        <v>110.04120073012746</v>
      </c>
      <c r="G53" s="5"/>
      <c r="H53" s="5"/>
      <c r="I53" s="5">
        <f t="shared" ca="1" si="2"/>
        <v>0.1941959857099631</v>
      </c>
      <c r="J53" s="5">
        <f t="shared" ca="1" si="2"/>
        <v>0.83292770421906415</v>
      </c>
      <c r="K53" s="1" t="str">
        <f t="shared" ca="1" si="7"/>
        <v>C50-C51</v>
      </c>
      <c r="L53" s="1">
        <f t="shared" ca="1" si="8"/>
        <v>2</v>
      </c>
    </row>
    <row r="54" spans="1:12">
      <c r="A54" s="1" t="s">
        <v>56</v>
      </c>
      <c r="B54" s="25">
        <f t="shared" ca="1" si="3"/>
        <v>692.18551955967064</v>
      </c>
      <c r="C54" s="25">
        <f t="shared" ca="1" si="4"/>
        <v>799.63574359588927</v>
      </c>
      <c r="D54" s="1" t="str">
        <f t="shared" ca="1" si="1"/>
        <v>ไม่เข้าระบบ</v>
      </c>
      <c r="E54" s="1" t="str">
        <f t="shared" ca="1" si="5"/>
        <v>C50-C51-C52</v>
      </c>
      <c r="F54" s="5" t="str">
        <f t="shared" ca="1" si="6"/>
        <v>-</v>
      </c>
      <c r="G54" s="5"/>
      <c r="H54" s="5"/>
      <c r="I54" s="5">
        <f t="shared" ca="1" si="2"/>
        <v>0.60788714605636573</v>
      </c>
      <c r="J54" s="5">
        <f t="shared" ca="1" si="2"/>
        <v>6.5160671833178085E-2</v>
      </c>
      <c r="K54" s="1" t="str">
        <f t="shared" ca="1" si="7"/>
        <v>C50-C51-C52</v>
      </c>
      <c r="L54" s="1">
        <f t="shared" ca="1" si="8"/>
        <v>8</v>
      </c>
    </row>
    <row r="55" spans="1:12">
      <c r="A55" s="1" t="s">
        <v>57</v>
      </c>
      <c r="B55" s="25">
        <f t="shared" ca="1" si="3"/>
        <v>703.41998661460832</v>
      </c>
      <c r="C55" s="25">
        <f t="shared" ca="1" si="4"/>
        <v>800.98335571574341</v>
      </c>
      <c r="D55" s="1" t="str">
        <f t="shared" ca="1" si="1"/>
        <v>เข้าระบบ</v>
      </c>
      <c r="E55" s="1" t="str">
        <f t="shared" ca="1" si="5"/>
        <v>C51-C52-C54</v>
      </c>
      <c r="F55" s="5">
        <f t="shared" ca="1" si="6"/>
        <v>97.563369101135095</v>
      </c>
      <c r="G55" s="5"/>
      <c r="H55" s="5"/>
      <c r="I55" s="5">
        <f t="shared" ca="1" si="2"/>
        <v>0.86998656105015248</v>
      </c>
      <c r="J55" s="5">
        <f t="shared" ca="1" si="2"/>
        <v>0.88258604953675523</v>
      </c>
      <c r="K55" s="1" t="str">
        <f t="shared" ca="1" si="7"/>
        <v>C51-C52</v>
      </c>
      <c r="L55" s="1">
        <f t="shared" ca="1" si="8"/>
        <v>2</v>
      </c>
    </row>
    <row r="56" spans="1:12">
      <c r="A56" s="1" t="s">
        <v>58</v>
      </c>
      <c r="B56" s="25">
        <f t="shared" ca="1" si="3"/>
        <v>727.9013961025953</v>
      </c>
      <c r="C56" s="25">
        <f t="shared" ca="1" si="4"/>
        <v>800.98335571574341</v>
      </c>
      <c r="D56" s="1" t="str">
        <f t="shared" ca="1" si="1"/>
        <v>ไม่เข้าระบบ</v>
      </c>
      <c r="E56" s="1" t="str">
        <f t="shared" ca="1" si="5"/>
        <v>C51-C52-C54</v>
      </c>
      <c r="F56" s="5" t="str">
        <f t="shared" ca="1" si="6"/>
        <v>-</v>
      </c>
      <c r="G56" s="5"/>
      <c r="H56" s="5"/>
      <c r="I56" s="5">
        <f t="shared" ca="1" si="2"/>
        <v>0.52988484594378038</v>
      </c>
      <c r="J56" s="5">
        <f t="shared" ca="1" si="2"/>
        <v>0.96683923448171161</v>
      </c>
      <c r="K56" s="1" t="str">
        <f t="shared" ca="1" si="7"/>
        <v>C51-C52-C54</v>
      </c>
      <c r="L56" s="1">
        <f t="shared" ca="1" si="8"/>
        <v>8</v>
      </c>
    </row>
    <row r="57" spans="1:12">
      <c r="A57" s="1" t="s">
        <v>59</v>
      </c>
      <c r="B57" s="25">
        <f t="shared" ca="1" si="3"/>
        <v>736.95872737048524</v>
      </c>
      <c r="C57" s="25">
        <f t="shared" ca="1" si="4"/>
        <v>800.98335571574341</v>
      </c>
      <c r="D57" s="1" t="str">
        <f t="shared" ca="1" si="1"/>
        <v>ไม่เข้าระบบ</v>
      </c>
      <c r="E57" s="1" t="str">
        <f t="shared" ca="1" si="5"/>
        <v>C51-C52-C54</v>
      </c>
      <c r="F57" s="5" t="str">
        <f t="shared" ca="1" si="6"/>
        <v>-</v>
      </c>
      <c r="G57" s="5"/>
      <c r="H57" s="5"/>
      <c r="I57" s="5">
        <f t="shared" ca="1" si="2"/>
        <v>0.9588671693783577</v>
      </c>
      <c r="J57" s="5">
        <f t="shared" ca="1" si="2"/>
        <v>0.54944751254379565</v>
      </c>
      <c r="K57" s="1" t="str">
        <f t="shared" ca="1" si="7"/>
        <v>C51-C52-C54</v>
      </c>
      <c r="L57" s="1">
        <f t="shared" ca="1" si="8"/>
        <v>8</v>
      </c>
    </row>
    <row r="58" spans="1:12">
      <c r="A58" s="1" t="s">
        <v>60</v>
      </c>
      <c r="B58" s="25">
        <f t="shared" ca="1" si="3"/>
        <v>775.25011150372086</v>
      </c>
      <c r="C58" s="25">
        <f t="shared" ca="1" si="4"/>
        <v>816.92896970341712</v>
      </c>
      <c r="D58" s="1" t="str">
        <f t="shared" ca="1" si="1"/>
        <v>เข้าระบบ</v>
      </c>
      <c r="E58" s="1" t="str">
        <f t="shared" ca="1" si="5"/>
        <v>C52-C54-C57</v>
      </c>
      <c r="F58" s="5">
        <f t="shared" ca="1" si="6"/>
        <v>41.678858199696265</v>
      </c>
      <c r="G58" s="5"/>
      <c r="H58" s="5"/>
      <c r="I58" s="5">
        <f t="shared" ca="1" si="2"/>
        <v>0.79570818902291873</v>
      </c>
      <c r="J58" s="5">
        <f t="shared" ca="1" si="2"/>
        <v>0.76280125771306473</v>
      </c>
      <c r="K58" s="1" t="str">
        <f t="shared" ca="1" si="7"/>
        <v>C52-C54</v>
      </c>
      <c r="L58" s="1">
        <f t="shared" ca="1" si="8"/>
        <v>2</v>
      </c>
    </row>
    <row r="59" spans="1:12">
      <c r="A59" s="1" t="s">
        <v>61</v>
      </c>
      <c r="B59" s="25">
        <f t="shared" ca="1" si="3"/>
        <v>794.30858183914165</v>
      </c>
      <c r="C59" s="25">
        <f t="shared" ca="1" si="4"/>
        <v>816.92896970341712</v>
      </c>
      <c r="D59" s="1" t="str">
        <f t="shared" ca="1" si="1"/>
        <v>ไม่เข้าระบบ</v>
      </c>
      <c r="E59" s="1" t="str">
        <f t="shared" ca="1" si="5"/>
        <v>C52-C54-C57</v>
      </c>
      <c r="F59" s="5" t="str">
        <f t="shared" ca="1" si="6"/>
        <v>-</v>
      </c>
      <c r="G59" s="5"/>
      <c r="H59" s="5"/>
      <c r="I59" s="5">
        <f t="shared" ca="1" si="2"/>
        <v>0.27998277691049189</v>
      </c>
      <c r="J59" s="5">
        <f t="shared" ca="1" si="2"/>
        <v>0.84430103008372814</v>
      </c>
      <c r="K59" s="1" t="str">
        <f t="shared" ca="1" si="7"/>
        <v>C52-C54-C57</v>
      </c>
      <c r="L59" s="1">
        <f t="shared" ca="1" si="8"/>
        <v>8</v>
      </c>
    </row>
    <row r="60" spans="1:12">
      <c r="A60" s="1" t="s">
        <v>62</v>
      </c>
      <c r="B60" s="25">
        <f t="shared" ca="1" si="3"/>
        <v>798.25034359474751</v>
      </c>
      <c r="C60" s="25">
        <f t="shared" ca="1" si="4"/>
        <v>816.92896970341712</v>
      </c>
      <c r="D60" s="1" t="str">
        <f t="shared" ca="1" si="1"/>
        <v>ไม่เข้าระบบ</v>
      </c>
      <c r="E60" s="1" t="str">
        <f t="shared" ca="1" si="5"/>
        <v>C52-C54-C57</v>
      </c>
      <c r="F60" s="5" t="str">
        <f t="shared" ca="1" si="6"/>
        <v>-</v>
      </c>
      <c r="G60" s="5"/>
      <c r="H60" s="5"/>
      <c r="I60" s="5">
        <f t="shared" ca="1" si="2"/>
        <v>0.87462536224903342</v>
      </c>
      <c r="J60" s="5">
        <f t="shared" ca="1" si="2"/>
        <v>0.89153891013928255</v>
      </c>
      <c r="K60" s="1" t="str">
        <f t="shared" ca="1" si="7"/>
        <v>C52-C54-C57</v>
      </c>
      <c r="L60" s="1">
        <f t="shared" ca="1" si="8"/>
        <v>8</v>
      </c>
    </row>
    <row r="61" spans="1:12">
      <c r="A61" s="1" t="s">
        <v>63</v>
      </c>
      <c r="B61" s="25">
        <f t="shared" ca="1" si="3"/>
        <v>823.16773065908956</v>
      </c>
      <c r="C61" s="25">
        <f t="shared" ca="1" si="4"/>
        <v>867.5950064414086</v>
      </c>
      <c r="D61" s="1" t="str">
        <f t="shared" ca="1" si="1"/>
        <v>เข้าระบบ</v>
      </c>
      <c r="E61" s="1" t="str">
        <f t="shared" ca="1" si="5"/>
        <v>C54-C57-C60</v>
      </c>
      <c r="F61" s="5">
        <f t="shared" ca="1" si="6"/>
        <v>44.427275782319043</v>
      </c>
      <c r="G61" s="5"/>
      <c r="H61" s="5"/>
      <c r="I61" s="5">
        <f t="shared" ca="1" si="2"/>
        <v>0.80876505679817612</v>
      </c>
      <c r="J61" s="5">
        <f t="shared" ca="1" si="2"/>
        <v>0.30946786129904447</v>
      </c>
      <c r="K61" s="1" t="str">
        <f t="shared" ca="1" si="7"/>
        <v>C54-C57</v>
      </c>
      <c r="L61" s="1">
        <f t="shared" ca="1" si="8"/>
        <v>2</v>
      </c>
    </row>
    <row r="62" spans="1:12">
      <c r="A62" s="1" t="s">
        <v>64</v>
      </c>
      <c r="B62" s="25">
        <f t="shared" ca="1" si="3"/>
        <v>843.01876111186402</v>
      </c>
      <c r="C62" s="25">
        <f t="shared" ca="1" si="4"/>
        <v>875.00086170373004</v>
      </c>
      <c r="D62" s="1" t="str">
        <f t="shared" ca="1" si="1"/>
        <v>เข้าระบบ</v>
      </c>
      <c r="E62" s="1" t="str">
        <f t="shared" ca="1" si="5"/>
        <v>C57-C60-C61</v>
      </c>
      <c r="F62" s="5">
        <f t="shared" ca="1" si="6"/>
        <v>31.982100591866015</v>
      </c>
      <c r="G62" s="5"/>
      <c r="H62" s="5"/>
      <c r="I62" s="5">
        <f t="shared" ca="1" si="2"/>
        <v>0.20249676449664111</v>
      </c>
      <c r="J62" s="5">
        <f t="shared" ca="1" si="2"/>
        <v>0.65097174734795704</v>
      </c>
      <c r="K62" s="1" t="str">
        <f t="shared" ca="1" si="7"/>
        <v>C57-C60</v>
      </c>
      <c r="L62" s="1">
        <f t="shared" ca="1" si="8"/>
        <v>2</v>
      </c>
    </row>
    <row r="63" spans="1:12">
      <c r="A63" s="1" t="s">
        <v>65</v>
      </c>
      <c r="B63" s="25">
        <f t="shared" ca="1" si="3"/>
        <v>845.73399375915039</v>
      </c>
      <c r="C63" s="25">
        <f t="shared" ca="1" si="4"/>
        <v>896.05290984170051</v>
      </c>
      <c r="D63" s="1" t="str">
        <f t="shared" ca="1" si="1"/>
        <v>เข้าระบบ</v>
      </c>
      <c r="E63" s="1" t="str">
        <f t="shared" ca="1" si="5"/>
        <v>C60-C61-C62</v>
      </c>
      <c r="F63" s="5">
        <f t="shared" ca="1" si="6"/>
        <v>50.318916082550118</v>
      </c>
      <c r="G63" s="5"/>
      <c r="H63" s="5"/>
      <c r="I63" s="5">
        <f t="shared" ca="1" si="2"/>
        <v>0.11169136846581473</v>
      </c>
      <c r="J63" s="5">
        <f t="shared" ca="1" si="2"/>
        <v>8.4971081838441265E-2</v>
      </c>
      <c r="K63" s="1" t="str">
        <f t="shared" ca="1" si="7"/>
        <v>C60-C61</v>
      </c>
      <c r="L63" s="1">
        <f t="shared" ca="1" si="8"/>
        <v>2</v>
      </c>
    </row>
    <row r="64" spans="1:12">
      <c r="A64" s="1" t="s">
        <v>66</v>
      </c>
      <c r="B64" s="25">
        <f t="shared" ca="1" si="3"/>
        <v>847.15522621923367</v>
      </c>
      <c r="C64" s="25">
        <f t="shared" ca="1" si="4"/>
        <v>896.05290984170051</v>
      </c>
      <c r="D64" s="1" t="str">
        <f t="shared" ca="1" si="1"/>
        <v>ไม่เข้าระบบ</v>
      </c>
      <c r="E64" s="1" t="str">
        <f t="shared" ca="1" si="5"/>
        <v>C60-C61-C62</v>
      </c>
      <c r="F64" s="5" t="str">
        <f t="shared" ca="1" si="6"/>
        <v>-</v>
      </c>
      <c r="G64" s="5"/>
      <c r="H64" s="5"/>
      <c r="I64" s="5">
        <f t="shared" ca="1" si="2"/>
        <v>0.21611417034324187</v>
      </c>
      <c r="J64" s="5">
        <f t="shared" ca="1" si="2"/>
        <v>0.76918892130098282</v>
      </c>
      <c r="K64" s="1" t="str">
        <f t="shared" ca="1" si="7"/>
        <v>C60-C61-C62</v>
      </c>
      <c r="L64" s="1">
        <f t="shared" ca="1" si="8"/>
        <v>8</v>
      </c>
    </row>
    <row r="65" spans="1:12">
      <c r="A65" s="1" t="s">
        <v>67</v>
      </c>
      <c r="B65" s="25">
        <f t="shared" ca="1" si="3"/>
        <v>850.07712895532109</v>
      </c>
      <c r="C65" s="25">
        <f t="shared" ca="1" si="4"/>
        <v>896.05290984170051</v>
      </c>
      <c r="D65" s="1" t="str">
        <f t="shared" ca="1" si="1"/>
        <v>ไม่เข้าระบบ</v>
      </c>
      <c r="E65" s="1" t="str">
        <f t="shared" ca="1" si="5"/>
        <v>C60-C61-C62</v>
      </c>
      <c r="F65" s="5" t="str">
        <f t="shared" ca="1" si="6"/>
        <v>-</v>
      </c>
      <c r="G65" s="5"/>
      <c r="H65" s="5"/>
      <c r="I65" s="5">
        <f t="shared" ca="1" si="2"/>
        <v>0.7860566273047358</v>
      </c>
      <c r="J65" s="5">
        <f t="shared" ca="1" si="2"/>
        <v>0.21483994539194384</v>
      </c>
      <c r="K65" s="1" t="str">
        <f t="shared" ca="1" si="7"/>
        <v>C60-C61-C62</v>
      </c>
      <c r="L65" s="1">
        <f t="shared" ca="1" si="8"/>
        <v>8</v>
      </c>
    </row>
    <row r="66" spans="1:12">
      <c r="A66" s="1" t="s">
        <v>68</v>
      </c>
      <c r="B66" s="25">
        <f t="shared" ca="1" si="3"/>
        <v>868.58165590592307</v>
      </c>
      <c r="C66" s="25">
        <f t="shared" ca="1" si="4"/>
        <v>900.89026365694576</v>
      </c>
      <c r="D66" s="1" t="str">
        <f t="shared" ca="1" si="1"/>
        <v>เข้าระบบ</v>
      </c>
      <c r="E66" s="1" t="str">
        <f t="shared" ca="1" si="5"/>
        <v>C61-C62-C65</v>
      </c>
      <c r="F66" s="5">
        <f t="shared" ca="1" si="6"/>
        <v>32.308607751022691</v>
      </c>
      <c r="G66" s="5"/>
      <c r="H66" s="5"/>
      <c r="I66" s="5">
        <f t="shared" ca="1" si="2"/>
        <v>6.223118005149253E-2</v>
      </c>
      <c r="J66" s="5">
        <f t="shared" ca="1" si="2"/>
        <v>0.40509067753870998</v>
      </c>
      <c r="K66" s="1" t="str">
        <f t="shared" ca="1" si="7"/>
        <v>C61-C62</v>
      </c>
      <c r="L66" s="1">
        <f t="shared" ca="1" si="8"/>
        <v>2</v>
      </c>
    </row>
    <row r="67" spans="1:12">
      <c r="A67" s="1" t="s">
        <v>69</v>
      </c>
      <c r="B67" s="25">
        <f t="shared" ca="1" si="3"/>
        <v>869.35267775746206</v>
      </c>
      <c r="C67" s="25">
        <f t="shared" ca="1" si="4"/>
        <v>900.89026365694576</v>
      </c>
      <c r="D67" s="1" t="str">
        <f t="shared" ref="D67:D130" ca="1" si="9">IF(L67=2,"เข้าระบบ","ไม่เข้าระบบ")</f>
        <v>ไม่เข้าระบบ</v>
      </c>
      <c r="E67" s="1" t="str">
        <f t="shared" ca="1" si="5"/>
        <v>C61-C62-C65</v>
      </c>
      <c r="F67" s="5" t="str">
        <f t="shared" ca="1" si="6"/>
        <v>-</v>
      </c>
      <c r="G67" s="5"/>
      <c r="H67" s="5"/>
      <c r="I67" s="5">
        <f t="shared" ref="I67:J130" ca="1" si="10">RAND()</f>
        <v>0.67197386147062144</v>
      </c>
      <c r="J67" s="5">
        <f t="shared" ca="1" si="10"/>
        <v>0.52701515300763013</v>
      </c>
      <c r="K67" s="1" t="str">
        <f t="shared" ca="1" si="7"/>
        <v>C61-C62-C65</v>
      </c>
      <c r="L67" s="1">
        <f t="shared" ca="1" si="8"/>
        <v>8</v>
      </c>
    </row>
    <row r="68" spans="1:12">
      <c r="A68" s="1" t="s">
        <v>70</v>
      </c>
      <c r="B68" s="25">
        <f t="shared" ref="B68:B131" ca="1" si="11">-(60/$G$2/60)*LN(1-I67)*60+B67</f>
        <v>882.72862155507937</v>
      </c>
      <c r="C68" s="25">
        <f t="shared" ref="C68:C131" ca="1" si="12">IF(L68=2,IF(B68+(-($H$2/60)*LN(1-J67)*60)&gt;C67+(-($H$2/60)*LN(1-J67)*60),B68+(-($H$2/60)*LN(1-J67)*60),C67+(-($H$2/60)*LN(1-J67)*60)),C67)</f>
        <v>915.86410219615175</v>
      </c>
      <c r="D68" s="1" t="str">
        <f t="shared" ca="1" si="9"/>
        <v>เข้าระบบ</v>
      </c>
      <c r="E68" s="1" t="str">
        <f t="shared" ref="E68:E131" ca="1" si="13">IF(IFERROR(FIND("-",K68,FIND("-",K68,1)+1),2)=2,IF(K68="",A68,CONCATENATE(K68,"-",A68)),K68)</f>
        <v>C62-C65-C67</v>
      </c>
      <c r="F68" s="5">
        <f t="shared" ref="F68:F131" ca="1" si="14">IF(D68="เข้าระบบ",C68-B68,"-")</f>
        <v>33.135480641072377</v>
      </c>
      <c r="G68" s="5"/>
      <c r="H68" s="5"/>
      <c r="I68" s="5">
        <f t="shared" ca="1" si="10"/>
        <v>0.76640500310517723</v>
      </c>
      <c r="J68" s="5">
        <f t="shared" ca="1" si="10"/>
        <v>0.22699644948026965</v>
      </c>
      <c r="K68" s="1" t="str">
        <f t="shared" ref="K68:K131" ca="1" si="15">IFERROR(IF(VLOOKUP(LEFT(E67,IFERROR(FINDB("-",E67),LEN(E67)+1)-1),A:C,3,FALSE)&lt;=B68,RIGHT(E67,LEN(E67)-FIND("-",E67)),E67),"")</f>
        <v>C62-C65</v>
      </c>
      <c r="L68" s="1">
        <f t="shared" ca="1" si="8"/>
        <v>2</v>
      </c>
    </row>
    <row r="69" spans="1:12">
      <c r="A69" s="1" t="s">
        <v>71</v>
      </c>
      <c r="B69" s="25">
        <f t="shared" ca="1" si="11"/>
        <v>900.17861890299605</v>
      </c>
      <c r="C69" s="25">
        <f t="shared" ca="1" si="12"/>
        <v>921.01353494087459</v>
      </c>
      <c r="D69" s="1" t="str">
        <f t="shared" ca="1" si="9"/>
        <v>เข้าระบบ</v>
      </c>
      <c r="E69" s="1" t="str">
        <f t="shared" ca="1" si="13"/>
        <v>C65-C67-C68</v>
      </c>
      <c r="F69" s="5">
        <f t="shared" ca="1" si="14"/>
        <v>20.834916037878543</v>
      </c>
      <c r="G69" s="5"/>
      <c r="H69" s="5"/>
      <c r="I69" s="5">
        <f t="shared" ca="1" si="10"/>
        <v>0.16337655131637363</v>
      </c>
      <c r="J69" s="5">
        <f t="shared" ca="1" si="10"/>
        <v>0.10451302846270605</v>
      </c>
      <c r="K69" s="1" t="str">
        <f t="shared" ca="1" si="15"/>
        <v>C65-C67</v>
      </c>
      <c r="L69" s="1">
        <f t="shared" ca="1" si="8"/>
        <v>2</v>
      </c>
    </row>
    <row r="70" spans="1:12">
      <c r="A70" s="1" t="s">
        <v>72</v>
      </c>
      <c r="B70" s="25">
        <f t="shared" ca="1" si="11"/>
        <v>902.31919320481677</v>
      </c>
      <c r="C70" s="25">
        <f t="shared" ca="1" si="12"/>
        <v>923.2212870688935</v>
      </c>
      <c r="D70" s="1" t="str">
        <f t="shared" ca="1" si="9"/>
        <v>เข้าระบบ</v>
      </c>
      <c r="E70" s="1" t="str">
        <f t="shared" ca="1" si="13"/>
        <v>C67-C68-C69</v>
      </c>
      <c r="F70" s="5">
        <f t="shared" ca="1" si="14"/>
        <v>20.902093864076733</v>
      </c>
      <c r="G70" s="5"/>
      <c r="H70" s="5"/>
      <c r="I70" s="5">
        <f t="shared" ca="1" si="10"/>
        <v>0.35405761196167074</v>
      </c>
      <c r="J70" s="5">
        <f t="shared" ca="1" si="10"/>
        <v>0.29625077918998066</v>
      </c>
      <c r="K70" s="1" t="str">
        <f t="shared" ca="1" si="15"/>
        <v>C67-C68</v>
      </c>
      <c r="L70" s="1">
        <f t="shared" ca="1" si="8"/>
        <v>2</v>
      </c>
    </row>
    <row r="71" spans="1:12">
      <c r="A71" s="1" t="s">
        <v>73</v>
      </c>
      <c r="B71" s="25">
        <f t="shared" ca="1" si="11"/>
        <v>907.56373274617374</v>
      </c>
      <c r="C71" s="25">
        <f t="shared" ca="1" si="12"/>
        <v>923.2212870688935</v>
      </c>
      <c r="D71" s="1" t="str">
        <f t="shared" ca="1" si="9"/>
        <v>ไม่เข้าระบบ</v>
      </c>
      <c r="E71" s="1" t="str">
        <f t="shared" ca="1" si="13"/>
        <v>C67-C68-C69</v>
      </c>
      <c r="F71" s="5" t="str">
        <f t="shared" ca="1" si="14"/>
        <v>-</v>
      </c>
      <c r="G71" s="5"/>
      <c r="H71" s="5"/>
      <c r="I71" s="5">
        <f t="shared" ca="1" si="10"/>
        <v>0.2987115090039878</v>
      </c>
      <c r="J71" s="5">
        <f t="shared" ca="1" si="10"/>
        <v>0.36263154592941671</v>
      </c>
      <c r="K71" s="1" t="str">
        <f t="shared" ca="1" si="15"/>
        <v>C67-C68-C69</v>
      </c>
      <c r="L71" s="1">
        <f t="shared" ca="1" si="8"/>
        <v>8</v>
      </c>
    </row>
    <row r="72" spans="1:12">
      <c r="A72" s="1" t="s">
        <v>74</v>
      </c>
      <c r="B72" s="25">
        <f t="shared" ca="1" si="11"/>
        <v>911.82176396054228</v>
      </c>
      <c r="C72" s="25">
        <f t="shared" ca="1" si="12"/>
        <v>923.2212870688935</v>
      </c>
      <c r="D72" s="1" t="str">
        <f t="shared" ca="1" si="9"/>
        <v>ไม่เข้าระบบ</v>
      </c>
      <c r="E72" s="1" t="str">
        <f t="shared" ca="1" si="13"/>
        <v>C67-C68-C69</v>
      </c>
      <c r="F72" s="5" t="str">
        <f t="shared" ca="1" si="14"/>
        <v>-</v>
      </c>
      <c r="G72" s="5"/>
      <c r="H72" s="5"/>
      <c r="I72" s="5">
        <f t="shared" ca="1" si="10"/>
        <v>0.56043692709107096</v>
      </c>
      <c r="J72" s="5">
        <f t="shared" ca="1" si="10"/>
        <v>0.72177441434131961</v>
      </c>
      <c r="K72" s="1" t="str">
        <f t="shared" ca="1" si="15"/>
        <v>C67-C68-C69</v>
      </c>
      <c r="L72" s="1">
        <f t="shared" ca="1" si="8"/>
        <v>8</v>
      </c>
    </row>
    <row r="73" spans="1:12">
      <c r="A73" s="1" t="s">
        <v>75</v>
      </c>
      <c r="B73" s="25">
        <f t="shared" ca="1" si="11"/>
        <v>921.68545269917888</v>
      </c>
      <c r="C73" s="25">
        <f t="shared" ca="1" si="12"/>
        <v>948.80774777174622</v>
      </c>
      <c r="D73" s="1" t="str">
        <f t="shared" ca="1" si="9"/>
        <v>เข้าระบบ</v>
      </c>
      <c r="E73" s="1" t="str">
        <f t="shared" ca="1" si="13"/>
        <v>C68-C69-C72</v>
      </c>
      <c r="F73" s="5">
        <f t="shared" ca="1" si="14"/>
        <v>27.12229507256734</v>
      </c>
      <c r="G73" s="5"/>
      <c r="H73" s="5"/>
      <c r="I73" s="5">
        <f t="shared" ca="1" si="10"/>
        <v>0.15359352021614114</v>
      </c>
      <c r="J73" s="5">
        <f t="shared" ca="1" si="10"/>
        <v>0.51798546656553235</v>
      </c>
      <c r="K73" s="1" t="str">
        <f t="shared" ca="1" si="15"/>
        <v>C68-C69</v>
      </c>
      <c r="L73" s="1">
        <f t="shared" ref="L73:L136" ca="1" si="16">IFERROR(FIND("-",K73,FIND("-",K73,1)+1),2)</f>
        <v>2</v>
      </c>
    </row>
    <row r="74" spans="1:12">
      <c r="A74" s="1" t="s">
        <v>76</v>
      </c>
      <c r="B74" s="25">
        <f t="shared" ca="1" si="11"/>
        <v>923.68651944567659</v>
      </c>
      <c r="C74" s="25">
        <f t="shared" ca="1" si="12"/>
        <v>963.40336803239506</v>
      </c>
      <c r="D74" s="1" t="str">
        <f t="shared" ca="1" si="9"/>
        <v>เข้าระบบ</v>
      </c>
      <c r="E74" s="1" t="str">
        <f t="shared" ca="1" si="13"/>
        <v>C69-C72-C73</v>
      </c>
      <c r="F74" s="5">
        <f t="shared" ca="1" si="14"/>
        <v>39.71684858671847</v>
      </c>
      <c r="G74" s="5"/>
      <c r="H74" s="5"/>
      <c r="I74" s="5">
        <f t="shared" ca="1" si="10"/>
        <v>0.69432303372825843</v>
      </c>
      <c r="J74" s="5">
        <f t="shared" ca="1" si="10"/>
        <v>0.40409136127903533</v>
      </c>
      <c r="K74" s="1" t="str">
        <f t="shared" ca="1" si="15"/>
        <v>C69-C72</v>
      </c>
      <c r="L74" s="1">
        <f t="shared" ca="1" si="16"/>
        <v>2</v>
      </c>
    </row>
    <row r="75" spans="1:12">
      <c r="A75" s="1" t="s">
        <v>77</v>
      </c>
      <c r="B75" s="25">
        <f t="shared" ca="1" si="11"/>
        <v>937.90923625066819</v>
      </c>
      <c r="C75" s="25">
        <f t="shared" ca="1" si="12"/>
        <v>973.75672632046803</v>
      </c>
      <c r="D75" s="1" t="str">
        <f t="shared" ca="1" si="9"/>
        <v>เข้าระบบ</v>
      </c>
      <c r="E75" s="1" t="str">
        <f t="shared" ca="1" si="13"/>
        <v>C72-C73-C74</v>
      </c>
      <c r="F75" s="5">
        <f t="shared" ca="1" si="14"/>
        <v>35.847490069799846</v>
      </c>
      <c r="G75" s="5"/>
      <c r="H75" s="5"/>
      <c r="I75" s="5">
        <f t="shared" ca="1" si="10"/>
        <v>0.40919503151007941</v>
      </c>
      <c r="J75" s="5">
        <f t="shared" ca="1" si="10"/>
        <v>0.39440401346099097</v>
      </c>
      <c r="K75" s="1" t="str">
        <f t="shared" ca="1" si="15"/>
        <v>C72-C73</v>
      </c>
      <c r="L75" s="1">
        <f t="shared" ca="1" si="16"/>
        <v>2</v>
      </c>
    </row>
    <row r="76" spans="1:12">
      <c r="A76" s="1" t="s">
        <v>78</v>
      </c>
      <c r="B76" s="25">
        <f t="shared" ca="1" si="11"/>
        <v>944.22446807379606</v>
      </c>
      <c r="C76" s="25">
        <f t="shared" ca="1" si="12"/>
        <v>973.75672632046803</v>
      </c>
      <c r="D76" s="1" t="str">
        <f t="shared" ca="1" si="9"/>
        <v>ไม่เข้าระบบ</v>
      </c>
      <c r="E76" s="1" t="str">
        <f t="shared" ca="1" si="13"/>
        <v>C72-C73-C74</v>
      </c>
      <c r="F76" s="5" t="str">
        <f t="shared" ca="1" si="14"/>
        <v>-</v>
      </c>
      <c r="G76" s="5"/>
      <c r="H76" s="5"/>
      <c r="I76" s="5">
        <f t="shared" ca="1" si="10"/>
        <v>0.5434058459764739</v>
      </c>
      <c r="J76" s="5">
        <f t="shared" ca="1" si="10"/>
        <v>0.1943661412940485</v>
      </c>
      <c r="K76" s="1" t="str">
        <f t="shared" ca="1" si="15"/>
        <v>C72-C73-C74</v>
      </c>
      <c r="L76" s="1">
        <f t="shared" ca="1" si="16"/>
        <v>8</v>
      </c>
    </row>
    <row r="77" spans="1:12">
      <c r="A77" s="1" t="s">
        <v>79</v>
      </c>
      <c r="B77" s="25">
        <f t="shared" ca="1" si="11"/>
        <v>953.63199225274604</v>
      </c>
      <c r="C77" s="25">
        <f t="shared" ca="1" si="12"/>
        <v>978.07924450612393</v>
      </c>
      <c r="D77" s="1" t="str">
        <f t="shared" ca="1" si="9"/>
        <v>เข้าระบบ</v>
      </c>
      <c r="E77" s="1" t="str">
        <f t="shared" ca="1" si="13"/>
        <v>C73-C74-C76</v>
      </c>
      <c r="F77" s="5">
        <f t="shared" ca="1" si="14"/>
        <v>24.447252253377883</v>
      </c>
      <c r="G77" s="5"/>
      <c r="H77" s="5"/>
      <c r="I77" s="5">
        <f t="shared" ca="1" si="10"/>
        <v>0.92053178671971914</v>
      </c>
      <c r="J77" s="5">
        <f t="shared" ca="1" si="10"/>
        <v>0.2699536005836578</v>
      </c>
      <c r="K77" s="1" t="str">
        <f t="shared" ca="1" si="15"/>
        <v>C73-C74</v>
      </c>
      <c r="L77" s="1">
        <f t="shared" ca="1" si="16"/>
        <v>2</v>
      </c>
    </row>
    <row r="78" spans="1:12">
      <c r="A78" s="1" t="s">
        <v>80</v>
      </c>
      <c r="B78" s="25">
        <f t="shared" ca="1" si="11"/>
        <v>984.02077029549162</v>
      </c>
      <c r="C78" s="25">
        <f t="shared" ca="1" si="12"/>
        <v>990.31371401579759</v>
      </c>
      <c r="D78" s="1" t="str">
        <f t="shared" ca="1" si="9"/>
        <v>เข้าระบบ</v>
      </c>
      <c r="E78" s="1" t="str">
        <f t="shared" ca="1" si="13"/>
        <v>C74-C76-C77</v>
      </c>
      <c r="F78" s="5">
        <f t="shared" ca="1" si="14"/>
        <v>6.2929437203059706</v>
      </c>
      <c r="G78" s="5"/>
      <c r="H78" s="5"/>
      <c r="I78" s="5">
        <f t="shared" ca="1" si="10"/>
        <v>0.99116789835759445</v>
      </c>
      <c r="J78" s="5">
        <f t="shared" ca="1" si="10"/>
        <v>0.46757068713684902</v>
      </c>
      <c r="K78" s="1" t="str">
        <f t="shared" ca="1" si="15"/>
        <v>C74-C76</v>
      </c>
      <c r="L78" s="1">
        <f t="shared" ca="1" si="16"/>
        <v>2</v>
      </c>
    </row>
    <row r="79" spans="1:12">
      <c r="A79" s="1" t="s">
        <v>81</v>
      </c>
      <c r="B79" s="25">
        <f t="shared" ca="1" si="11"/>
        <v>1040.7731176685606</v>
      </c>
      <c r="C79" s="25">
        <f t="shared" ca="1" si="12"/>
        <v>1053.3792203886999</v>
      </c>
      <c r="D79" s="1" t="str">
        <f t="shared" ca="1" si="9"/>
        <v>เข้าระบบ</v>
      </c>
      <c r="E79" s="1" t="str">
        <f t="shared" ca="1" si="13"/>
        <v>C76-C77-C78</v>
      </c>
      <c r="F79" s="5">
        <f t="shared" ca="1" si="14"/>
        <v>12.606102720139233</v>
      </c>
      <c r="G79" s="5"/>
      <c r="H79" s="5"/>
      <c r="I79" s="5">
        <f t="shared" ca="1" si="10"/>
        <v>0.96320829643102845</v>
      </c>
      <c r="J79" s="5">
        <f t="shared" ca="1" si="10"/>
        <v>0.61560575090582237</v>
      </c>
      <c r="K79" s="1" t="str">
        <f t="shared" ca="1" si="15"/>
        <v>C76-C77</v>
      </c>
      <c r="L79" s="1">
        <f t="shared" ca="1" si="16"/>
        <v>2</v>
      </c>
    </row>
    <row r="80" spans="1:12">
      <c r="A80" s="1" t="s">
        <v>82</v>
      </c>
      <c r="B80" s="25">
        <f t="shared" ca="1" si="11"/>
        <v>1080.4029125371942</v>
      </c>
      <c r="C80" s="25">
        <f t="shared" ca="1" si="12"/>
        <v>1099.5246437918154</v>
      </c>
      <c r="D80" s="1" t="str">
        <f t="shared" ca="1" si="9"/>
        <v>เข้าระบบ</v>
      </c>
      <c r="E80" s="1" t="str">
        <f t="shared" ca="1" si="13"/>
        <v>C77-C78-C79</v>
      </c>
      <c r="F80" s="5">
        <f t="shared" ca="1" si="14"/>
        <v>19.121731254621182</v>
      </c>
      <c r="G80" s="5"/>
      <c r="H80" s="5"/>
      <c r="I80" s="5">
        <f t="shared" ca="1" si="10"/>
        <v>0.32924933382987165</v>
      </c>
      <c r="J80" s="5">
        <f t="shared" ca="1" si="10"/>
        <v>0.86999981901699464</v>
      </c>
      <c r="K80" s="1" t="str">
        <f t="shared" ca="1" si="15"/>
        <v>C77-C78</v>
      </c>
      <c r="L80" s="1">
        <f t="shared" ca="1" si="16"/>
        <v>2</v>
      </c>
    </row>
    <row r="81" spans="1:12">
      <c r="A81" s="1" t="s">
        <v>83</v>
      </c>
      <c r="B81" s="25">
        <f t="shared" ca="1" si="11"/>
        <v>1085.1952060952528</v>
      </c>
      <c r="C81" s="25">
        <f t="shared" ca="1" si="12"/>
        <v>1140.3290325188266</v>
      </c>
      <c r="D81" s="1" t="str">
        <f t="shared" ca="1" si="9"/>
        <v>เข้าระบบ</v>
      </c>
      <c r="E81" s="1" t="str">
        <f t="shared" ca="1" si="13"/>
        <v>C78-C79-C80</v>
      </c>
      <c r="F81" s="5">
        <f t="shared" ca="1" si="14"/>
        <v>55.133826423573737</v>
      </c>
      <c r="G81" s="5"/>
      <c r="H81" s="5"/>
      <c r="I81" s="5">
        <f t="shared" ca="1" si="10"/>
        <v>0.43691332502446856</v>
      </c>
      <c r="J81" s="5">
        <f t="shared" ca="1" si="10"/>
        <v>0.66377393911306282</v>
      </c>
      <c r="K81" s="1" t="str">
        <f t="shared" ca="1" si="15"/>
        <v>C78-C79</v>
      </c>
      <c r="L81" s="1">
        <f t="shared" ca="1" si="16"/>
        <v>2</v>
      </c>
    </row>
    <row r="82" spans="1:12">
      <c r="A82" s="1" t="s">
        <v>84</v>
      </c>
      <c r="B82" s="25">
        <f t="shared" ca="1" si="11"/>
        <v>1092.0870666235649</v>
      </c>
      <c r="C82" s="25">
        <f t="shared" ca="1" si="12"/>
        <v>1162.1284634186029</v>
      </c>
      <c r="D82" s="1" t="str">
        <f t="shared" ca="1" si="9"/>
        <v>เข้าระบบ</v>
      </c>
      <c r="E82" s="1" t="str">
        <f t="shared" ca="1" si="13"/>
        <v>C79-C80-C81</v>
      </c>
      <c r="F82" s="5">
        <f t="shared" ca="1" si="14"/>
        <v>70.041396795038054</v>
      </c>
      <c r="G82" s="5"/>
      <c r="H82" s="5"/>
      <c r="I82" s="5">
        <f t="shared" ca="1" si="10"/>
        <v>0.87202059864853165</v>
      </c>
      <c r="J82" s="5">
        <f t="shared" ca="1" si="10"/>
        <v>0.71612948987665104</v>
      </c>
      <c r="K82" s="1" t="str">
        <f t="shared" ca="1" si="15"/>
        <v>C79-C80</v>
      </c>
      <c r="L82" s="1">
        <f t="shared" ca="1" si="16"/>
        <v>2</v>
      </c>
    </row>
    <row r="83" spans="1:12">
      <c r="A83" s="1" t="s">
        <v>85</v>
      </c>
      <c r="B83" s="25">
        <f t="shared" ca="1" si="11"/>
        <v>1116.7576980830165</v>
      </c>
      <c r="C83" s="25">
        <f t="shared" ca="1" si="12"/>
        <v>1187.3132053199581</v>
      </c>
      <c r="D83" s="1" t="str">
        <f t="shared" ca="1" si="9"/>
        <v>เข้าระบบ</v>
      </c>
      <c r="E83" s="1" t="str">
        <f t="shared" ca="1" si="13"/>
        <v>C80-C81-C82</v>
      </c>
      <c r="F83" s="5">
        <f t="shared" ca="1" si="14"/>
        <v>70.555507236941594</v>
      </c>
      <c r="G83" s="5"/>
      <c r="H83" s="5"/>
      <c r="I83" s="5">
        <f t="shared" ca="1" si="10"/>
        <v>0.13856196882485605</v>
      </c>
      <c r="J83" s="5">
        <f t="shared" ca="1" si="10"/>
        <v>0.25837387056053807</v>
      </c>
      <c r="K83" s="1" t="str">
        <f t="shared" ca="1" si="15"/>
        <v>C80-C81</v>
      </c>
      <c r="L83" s="1">
        <f t="shared" ca="1" si="16"/>
        <v>2</v>
      </c>
    </row>
    <row r="84" spans="1:12">
      <c r="A84" s="1" t="s">
        <v>86</v>
      </c>
      <c r="B84" s="25">
        <f t="shared" ca="1" si="11"/>
        <v>1118.5475239659704</v>
      </c>
      <c r="C84" s="25">
        <f t="shared" ca="1" si="12"/>
        <v>1187.3132053199581</v>
      </c>
      <c r="D84" s="1" t="str">
        <f t="shared" ca="1" si="9"/>
        <v>ไม่เข้าระบบ</v>
      </c>
      <c r="E84" s="1" t="str">
        <f t="shared" ca="1" si="13"/>
        <v>C80-C81-C82</v>
      </c>
      <c r="F84" s="5" t="str">
        <f t="shared" ca="1" si="14"/>
        <v>-</v>
      </c>
      <c r="G84" s="5"/>
      <c r="H84" s="5"/>
      <c r="I84" s="5">
        <f t="shared" ca="1" si="10"/>
        <v>0.6681272481597178</v>
      </c>
      <c r="J84" s="5">
        <f t="shared" ca="1" si="10"/>
        <v>0.2144541307433192</v>
      </c>
      <c r="K84" s="1" t="str">
        <f t="shared" ca="1" si="15"/>
        <v>C80-C81-C82</v>
      </c>
      <c r="L84" s="1">
        <f t="shared" ca="1" si="16"/>
        <v>8</v>
      </c>
    </row>
    <row r="85" spans="1:12">
      <c r="A85" s="1" t="s">
        <v>87</v>
      </c>
      <c r="B85" s="25">
        <f t="shared" ca="1" si="11"/>
        <v>1131.7835678994679</v>
      </c>
      <c r="C85" s="25">
        <f t="shared" ca="1" si="12"/>
        <v>1187.3132053199581</v>
      </c>
      <c r="D85" s="1" t="str">
        <f t="shared" ca="1" si="9"/>
        <v>ไม่เข้าระบบ</v>
      </c>
      <c r="E85" s="1" t="str">
        <f t="shared" ca="1" si="13"/>
        <v>C80-C81-C82</v>
      </c>
      <c r="F85" s="5" t="str">
        <f t="shared" ca="1" si="14"/>
        <v>-</v>
      </c>
      <c r="G85" s="5"/>
      <c r="H85" s="5"/>
      <c r="I85" s="5">
        <f t="shared" ca="1" si="10"/>
        <v>0.14353811470455646</v>
      </c>
      <c r="J85" s="5">
        <f t="shared" ca="1" si="10"/>
        <v>0.2079063378730257</v>
      </c>
      <c r="K85" s="1" t="str">
        <f t="shared" ca="1" si="15"/>
        <v>C80-C81-C82</v>
      </c>
      <c r="L85" s="1">
        <f t="shared" ca="1" si="16"/>
        <v>8</v>
      </c>
    </row>
    <row r="86" spans="1:12">
      <c r="A86" s="1" t="s">
        <v>88</v>
      </c>
      <c r="B86" s="25">
        <f t="shared" ca="1" si="11"/>
        <v>1133.6429134523341</v>
      </c>
      <c r="C86" s="25">
        <f t="shared" ca="1" si="12"/>
        <v>1187.3132053199581</v>
      </c>
      <c r="D86" s="1" t="str">
        <f t="shared" ca="1" si="9"/>
        <v>ไม่เข้าระบบ</v>
      </c>
      <c r="E86" s="1" t="str">
        <f t="shared" ca="1" si="13"/>
        <v>C80-C81-C82</v>
      </c>
      <c r="F86" s="5" t="str">
        <f t="shared" ca="1" si="14"/>
        <v>-</v>
      </c>
      <c r="G86" s="5"/>
      <c r="H86" s="5"/>
      <c r="I86" s="5">
        <f t="shared" ca="1" si="10"/>
        <v>0.39725635510326196</v>
      </c>
      <c r="J86" s="5">
        <f t="shared" ca="1" si="10"/>
        <v>0.88911965154562855</v>
      </c>
      <c r="K86" s="1" t="str">
        <f t="shared" ca="1" si="15"/>
        <v>C80-C81-C82</v>
      </c>
      <c r="L86" s="1">
        <f t="shared" ca="1" si="16"/>
        <v>8</v>
      </c>
    </row>
    <row r="87" spans="1:12">
      <c r="A87" s="1" t="s">
        <v>89</v>
      </c>
      <c r="B87" s="25">
        <f t="shared" ca="1" si="11"/>
        <v>1139.7180731182234</v>
      </c>
      <c r="C87" s="25">
        <f t="shared" ca="1" si="12"/>
        <v>1187.3132053199581</v>
      </c>
      <c r="D87" s="1" t="str">
        <f t="shared" ca="1" si="9"/>
        <v>ไม่เข้าระบบ</v>
      </c>
      <c r="E87" s="1" t="str">
        <f t="shared" ca="1" si="13"/>
        <v>C80-C81-C82</v>
      </c>
      <c r="F87" s="5" t="str">
        <f t="shared" ca="1" si="14"/>
        <v>-</v>
      </c>
      <c r="G87" s="5"/>
      <c r="H87" s="5"/>
      <c r="I87" s="5">
        <f t="shared" ca="1" si="10"/>
        <v>0.56464219572145291</v>
      </c>
      <c r="J87" s="5">
        <f t="shared" ca="1" si="10"/>
        <v>0.23432374472554374</v>
      </c>
      <c r="K87" s="1" t="str">
        <f t="shared" ca="1" si="15"/>
        <v>C80-C81-C82</v>
      </c>
      <c r="L87" s="1">
        <f t="shared" ca="1" si="16"/>
        <v>8</v>
      </c>
    </row>
    <row r="88" spans="1:12">
      <c r="A88" s="1" t="s">
        <v>90</v>
      </c>
      <c r="B88" s="25">
        <f t="shared" ca="1" si="11"/>
        <v>1149.6971176872819</v>
      </c>
      <c r="C88" s="25">
        <f t="shared" ca="1" si="12"/>
        <v>1192.6531221564624</v>
      </c>
      <c r="D88" s="1" t="str">
        <f t="shared" ca="1" si="9"/>
        <v>เข้าระบบ</v>
      </c>
      <c r="E88" s="1" t="str">
        <f t="shared" ca="1" si="13"/>
        <v>C81-C82-C87</v>
      </c>
      <c r="F88" s="5">
        <f t="shared" ca="1" si="14"/>
        <v>42.956004469180471</v>
      </c>
      <c r="G88" s="5"/>
      <c r="H88" s="5"/>
      <c r="I88" s="5">
        <f t="shared" ca="1" si="10"/>
        <v>0.13398028861063893</v>
      </c>
      <c r="J88" s="5">
        <f t="shared" ca="1" si="10"/>
        <v>0.39553213401934628</v>
      </c>
      <c r="K88" s="1" t="str">
        <f t="shared" ca="1" si="15"/>
        <v>C81-C82</v>
      </c>
      <c r="L88" s="1">
        <f t="shared" ca="1" si="16"/>
        <v>2</v>
      </c>
    </row>
    <row r="89" spans="1:12">
      <c r="A89" s="1" t="s">
        <v>91</v>
      </c>
      <c r="B89" s="25">
        <f t="shared" ca="1" si="11"/>
        <v>1151.4232889983916</v>
      </c>
      <c r="C89" s="25">
        <f t="shared" ca="1" si="12"/>
        <v>1192.6531221564624</v>
      </c>
      <c r="D89" s="1" t="str">
        <f t="shared" ca="1" si="9"/>
        <v>ไม่เข้าระบบ</v>
      </c>
      <c r="E89" s="1" t="str">
        <f t="shared" ca="1" si="13"/>
        <v>C81-C82-C87</v>
      </c>
      <c r="F89" s="5" t="str">
        <f t="shared" ca="1" si="14"/>
        <v>-</v>
      </c>
      <c r="G89" s="5"/>
      <c r="H89" s="5"/>
      <c r="I89" s="5">
        <f t="shared" ca="1" si="10"/>
        <v>0.11429758917775512</v>
      </c>
      <c r="J89" s="5">
        <f t="shared" ca="1" si="10"/>
        <v>0.80736677092237752</v>
      </c>
      <c r="K89" s="1" t="str">
        <f t="shared" ca="1" si="15"/>
        <v>C81-C82-C87</v>
      </c>
      <c r="L89" s="1">
        <f t="shared" ca="1" si="16"/>
        <v>8</v>
      </c>
    </row>
    <row r="90" spans="1:12">
      <c r="A90" s="1" t="s">
        <v>92</v>
      </c>
      <c r="B90" s="25">
        <f t="shared" ca="1" si="11"/>
        <v>1152.8797801691555</v>
      </c>
      <c r="C90" s="25">
        <f t="shared" ca="1" si="12"/>
        <v>1192.6531221564624</v>
      </c>
      <c r="D90" s="1" t="str">
        <f t="shared" ca="1" si="9"/>
        <v>ไม่เข้าระบบ</v>
      </c>
      <c r="E90" s="1" t="str">
        <f t="shared" ca="1" si="13"/>
        <v>C81-C82-C87</v>
      </c>
      <c r="F90" s="5" t="str">
        <f t="shared" ca="1" si="14"/>
        <v>-</v>
      </c>
      <c r="G90" s="5"/>
      <c r="H90" s="5"/>
      <c r="I90" s="5">
        <f t="shared" ca="1" si="10"/>
        <v>0.74979629837292805</v>
      </c>
      <c r="J90" s="5">
        <f t="shared" ca="1" si="10"/>
        <v>0.18733744632918192</v>
      </c>
      <c r="K90" s="1" t="str">
        <f t="shared" ca="1" si="15"/>
        <v>C81-C82-C87</v>
      </c>
      <c r="L90" s="1">
        <f t="shared" ca="1" si="16"/>
        <v>8</v>
      </c>
    </row>
    <row r="91" spans="1:12">
      <c r="A91" s="1" t="s">
        <v>93</v>
      </c>
      <c r="B91" s="25">
        <f t="shared" ca="1" si="11"/>
        <v>1169.5055388057901</v>
      </c>
      <c r="C91" s="25">
        <f t="shared" ca="1" si="12"/>
        <v>1196.8019085311103</v>
      </c>
      <c r="D91" s="1" t="str">
        <f t="shared" ca="1" si="9"/>
        <v>เข้าระบบ</v>
      </c>
      <c r="E91" s="1" t="str">
        <f t="shared" ca="1" si="13"/>
        <v>C82-C87-C90</v>
      </c>
      <c r="F91" s="5">
        <f t="shared" ca="1" si="14"/>
        <v>27.296369725320119</v>
      </c>
      <c r="G91" s="5"/>
      <c r="H91" s="5"/>
      <c r="I91" s="5">
        <f t="shared" ca="1" si="10"/>
        <v>0.41896196125141061</v>
      </c>
      <c r="J91" s="5">
        <f t="shared" ca="1" si="10"/>
        <v>0.99433025614910342</v>
      </c>
      <c r="K91" s="1" t="str">
        <f t="shared" ca="1" si="15"/>
        <v>C82-C87</v>
      </c>
      <c r="L91" s="1">
        <f t="shared" ca="1" si="16"/>
        <v>2</v>
      </c>
    </row>
    <row r="92" spans="1:12">
      <c r="A92" s="1" t="s">
        <v>94</v>
      </c>
      <c r="B92" s="25">
        <f t="shared" ca="1" si="11"/>
        <v>1176.020807443055</v>
      </c>
      <c r="C92" s="25">
        <f t="shared" ca="1" si="12"/>
        <v>1196.8019085311103</v>
      </c>
      <c r="D92" s="1" t="str">
        <f t="shared" ca="1" si="9"/>
        <v>ไม่เข้าระบบ</v>
      </c>
      <c r="E92" s="1" t="str">
        <f t="shared" ca="1" si="13"/>
        <v>C82-C87-C90</v>
      </c>
      <c r="F92" s="5" t="str">
        <f t="shared" ca="1" si="14"/>
        <v>-</v>
      </c>
      <c r="G92" s="5"/>
      <c r="H92" s="5"/>
      <c r="I92" s="5">
        <f t="shared" ca="1" si="10"/>
        <v>8.8956729572877258E-2</v>
      </c>
      <c r="J92" s="5">
        <f t="shared" ca="1" si="10"/>
        <v>0.46255525656670127</v>
      </c>
      <c r="K92" s="1" t="str">
        <f t="shared" ca="1" si="15"/>
        <v>C82-C87-C90</v>
      </c>
      <c r="L92" s="1">
        <f t="shared" ca="1" si="16"/>
        <v>8</v>
      </c>
    </row>
    <row r="93" spans="1:12">
      <c r="A93" s="1" t="s">
        <v>95</v>
      </c>
      <c r="B93" s="25">
        <f t="shared" ca="1" si="11"/>
        <v>1177.1387860645616</v>
      </c>
      <c r="C93" s="25">
        <f t="shared" ca="1" si="12"/>
        <v>1196.8019085311103</v>
      </c>
      <c r="D93" s="1" t="str">
        <f t="shared" ca="1" si="9"/>
        <v>ไม่เข้าระบบ</v>
      </c>
      <c r="E93" s="1" t="str">
        <f t="shared" ca="1" si="13"/>
        <v>C82-C87-C90</v>
      </c>
      <c r="F93" s="5" t="str">
        <f t="shared" ca="1" si="14"/>
        <v>-</v>
      </c>
      <c r="G93" s="5"/>
      <c r="H93" s="5"/>
      <c r="I93" s="5">
        <f t="shared" ca="1" si="10"/>
        <v>0.75317094327498424</v>
      </c>
      <c r="J93" s="5">
        <f t="shared" ca="1" si="10"/>
        <v>0.34647505940594314</v>
      </c>
      <c r="K93" s="1" t="str">
        <f t="shared" ca="1" si="15"/>
        <v>C82-C87-C90</v>
      </c>
      <c r="L93" s="1">
        <f t="shared" ca="1" si="16"/>
        <v>8</v>
      </c>
    </row>
    <row r="94" spans="1:12">
      <c r="A94" s="1" t="s">
        <v>96</v>
      </c>
      <c r="B94" s="25">
        <f t="shared" ca="1" si="11"/>
        <v>1193.9274971844068</v>
      </c>
      <c r="C94" s="25">
        <f t="shared" ca="1" si="12"/>
        <v>1205.309400171177</v>
      </c>
      <c r="D94" s="1" t="str">
        <f t="shared" ca="1" si="9"/>
        <v>เข้าระบบ</v>
      </c>
      <c r="E94" s="1" t="str">
        <f t="shared" ca="1" si="13"/>
        <v>C87-C90-C93</v>
      </c>
      <c r="F94" s="5">
        <f t="shared" ca="1" si="14"/>
        <v>11.381902986770228</v>
      </c>
      <c r="G94" s="5"/>
      <c r="H94" s="5"/>
      <c r="I94" s="5">
        <f t="shared" ca="1" si="10"/>
        <v>0.82348362420301391</v>
      </c>
      <c r="J94" s="5">
        <f t="shared" ca="1" si="10"/>
        <v>0.9619936956781574</v>
      </c>
      <c r="K94" s="1" t="str">
        <f t="shared" ca="1" si="15"/>
        <v>C87-C90</v>
      </c>
      <c r="L94" s="1">
        <f t="shared" ca="1" si="16"/>
        <v>2</v>
      </c>
    </row>
    <row r="95" spans="1:12">
      <c r="A95" s="1" t="s">
        <v>97</v>
      </c>
      <c r="B95" s="25">
        <f t="shared" ca="1" si="11"/>
        <v>1214.7395966987249</v>
      </c>
      <c r="C95" s="25">
        <f t="shared" ca="1" si="12"/>
        <v>1280.1396612949204</v>
      </c>
      <c r="D95" s="1" t="str">
        <f t="shared" ca="1" si="9"/>
        <v>เข้าระบบ</v>
      </c>
      <c r="E95" s="1" t="str">
        <f t="shared" ca="1" si="13"/>
        <v>C90-C93-C94</v>
      </c>
      <c r="F95" s="5">
        <f t="shared" ca="1" si="14"/>
        <v>65.400064596195534</v>
      </c>
      <c r="G95" s="5"/>
      <c r="H95" s="5"/>
      <c r="I95" s="5">
        <f t="shared" ca="1" si="10"/>
        <v>0.21252293015756019</v>
      </c>
      <c r="J95" s="5">
        <f t="shared" ca="1" si="10"/>
        <v>0.17264036803619742</v>
      </c>
      <c r="K95" s="1" t="str">
        <f t="shared" ca="1" si="15"/>
        <v>C90-C93</v>
      </c>
      <c r="L95" s="1">
        <f t="shared" ca="1" si="16"/>
        <v>2</v>
      </c>
    </row>
    <row r="96" spans="1:12">
      <c r="A96" s="1" t="s">
        <v>98</v>
      </c>
      <c r="B96" s="25">
        <f t="shared" ca="1" si="11"/>
        <v>1217.606649015125</v>
      </c>
      <c r="C96" s="25">
        <f t="shared" ca="1" si="12"/>
        <v>1283.9299775982468</v>
      </c>
      <c r="D96" s="1" t="str">
        <f t="shared" ca="1" si="9"/>
        <v>เข้าระบบ</v>
      </c>
      <c r="E96" s="1" t="str">
        <f t="shared" ca="1" si="13"/>
        <v>C93-C94-C95</v>
      </c>
      <c r="F96" s="5">
        <f t="shared" ca="1" si="14"/>
        <v>66.323328583121793</v>
      </c>
      <c r="G96" s="5"/>
      <c r="H96" s="5"/>
      <c r="I96" s="5">
        <f t="shared" ca="1" si="10"/>
        <v>0.16755234582543199</v>
      </c>
      <c r="J96" s="5">
        <f t="shared" ca="1" si="10"/>
        <v>0.97140813743554233</v>
      </c>
      <c r="K96" s="1" t="str">
        <f t="shared" ca="1" si="15"/>
        <v>C93-C94</v>
      </c>
      <c r="L96" s="1">
        <f t="shared" ca="1" si="16"/>
        <v>2</v>
      </c>
    </row>
    <row r="97" spans="1:12">
      <c r="A97" s="1" t="s">
        <v>99</v>
      </c>
      <c r="B97" s="25">
        <f t="shared" ca="1" si="11"/>
        <v>1219.8072682587988</v>
      </c>
      <c r="C97" s="25">
        <f t="shared" ca="1" si="12"/>
        <v>1355.0226401454411</v>
      </c>
      <c r="D97" s="1" t="str">
        <f t="shared" ca="1" si="9"/>
        <v>เข้าระบบ</v>
      </c>
      <c r="E97" s="1" t="str">
        <f t="shared" ca="1" si="13"/>
        <v>C94-C95-C96</v>
      </c>
      <c r="F97" s="5">
        <f t="shared" ca="1" si="14"/>
        <v>135.21537188664229</v>
      </c>
      <c r="G97" s="5"/>
      <c r="H97" s="5"/>
      <c r="I97" s="5">
        <f t="shared" ca="1" si="10"/>
        <v>0.48744612542217847</v>
      </c>
      <c r="J97" s="5">
        <f t="shared" ca="1" si="10"/>
        <v>0.88189426880130117</v>
      </c>
      <c r="K97" s="1" t="str">
        <f t="shared" ca="1" si="15"/>
        <v>C94-C95</v>
      </c>
      <c r="L97" s="1">
        <f t="shared" ca="1" si="16"/>
        <v>2</v>
      </c>
    </row>
    <row r="98" spans="1:12">
      <c r="A98" s="1" t="s">
        <v>100</v>
      </c>
      <c r="B98" s="25">
        <f t="shared" ca="1" si="11"/>
        <v>1227.8274616872022</v>
      </c>
      <c r="C98" s="25">
        <f t="shared" ca="1" si="12"/>
        <v>1355.0226401454411</v>
      </c>
      <c r="D98" s="1" t="str">
        <f t="shared" ca="1" si="9"/>
        <v>ไม่เข้าระบบ</v>
      </c>
      <c r="E98" s="1" t="str">
        <f t="shared" ca="1" si="13"/>
        <v>C94-C95-C96</v>
      </c>
      <c r="F98" s="5" t="str">
        <f t="shared" ca="1" si="14"/>
        <v>-</v>
      </c>
      <c r="G98" s="5"/>
      <c r="H98" s="5"/>
      <c r="I98" s="5">
        <f t="shared" ca="1" si="10"/>
        <v>0.66178594588561834</v>
      </c>
      <c r="J98" s="5">
        <f t="shared" ca="1" si="10"/>
        <v>0.32197433993471414</v>
      </c>
      <c r="K98" s="1" t="str">
        <f t="shared" ca="1" si="15"/>
        <v>C94-C95-C96</v>
      </c>
      <c r="L98" s="1">
        <f t="shared" ca="1" si="16"/>
        <v>8</v>
      </c>
    </row>
    <row r="99" spans="1:12">
      <c r="A99" s="1" t="s">
        <v>101</v>
      </c>
      <c r="B99" s="25">
        <f t="shared" ca="1" si="11"/>
        <v>1240.8363771402039</v>
      </c>
      <c r="C99" s="25">
        <f t="shared" ca="1" si="12"/>
        <v>1355.0226401454411</v>
      </c>
      <c r="D99" s="1" t="str">
        <f t="shared" ca="1" si="9"/>
        <v>ไม่เข้าระบบ</v>
      </c>
      <c r="E99" s="1" t="str">
        <f t="shared" ca="1" si="13"/>
        <v>C94-C95-C96</v>
      </c>
      <c r="F99" s="5" t="str">
        <f t="shared" ca="1" si="14"/>
        <v>-</v>
      </c>
      <c r="G99" s="5"/>
      <c r="H99" s="5"/>
      <c r="I99" s="5">
        <f t="shared" ca="1" si="10"/>
        <v>0.22183917654476071</v>
      </c>
      <c r="J99" s="5">
        <f t="shared" ca="1" si="10"/>
        <v>7.6459987844508248E-2</v>
      </c>
      <c r="K99" s="1" t="str">
        <f t="shared" ca="1" si="15"/>
        <v>C94-C95-C96</v>
      </c>
      <c r="L99" s="1">
        <f t="shared" ca="1" si="16"/>
        <v>8</v>
      </c>
    </row>
    <row r="100" spans="1:12">
      <c r="A100" s="1" t="s">
        <v>102</v>
      </c>
      <c r="B100" s="25">
        <f t="shared" ca="1" si="11"/>
        <v>1243.8462418867646</v>
      </c>
      <c r="C100" s="25">
        <f t="shared" ca="1" si="12"/>
        <v>1355.0226401454411</v>
      </c>
      <c r="D100" s="1" t="str">
        <f t="shared" ca="1" si="9"/>
        <v>ไม่เข้าระบบ</v>
      </c>
      <c r="E100" s="1" t="str">
        <f t="shared" ca="1" si="13"/>
        <v>C94-C95-C96</v>
      </c>
      <c r="F100" s="5" t="str">
        <f t="shared" ca="1" si="14"/>
        <v>-</v>
      </c>
      <c r="G100" s="5"/>
      <c r="H100" s="5"/>
      <c r="I100" s="5">
        <f t="shared" ca="1" si="10"/>
        <v>0.47277918174592193</v>
      </c>
      <c r="J100" s="5">
        <f t="shared" ca="1" si="10"/>
        <v>0.48320785881294004</v>
      </c>
      <c r="K100" s="1" t="str">
        <f t="shared" ca="1" si="15"/>
        <v>C94-C95-C96</v>
      </c>
      <c r="L100" s="1">
        <f t="shared" ca="1" si="16"/>
        <v>8</v>
      </c>
    </row>
    <row r="101" spans="1:12">
      <c r="A101" s="1" t="s">
        <v>103</v>
      </c>
      <c r="B101" s="25">
        <f t="shared" ca="1" si="11"/>
        <v>1251.5278715855384</v>
      </c>
      <c r="C101" s="25">
        <f t="shared" ca="1" si="12"/>
        <v>1355.0226401454411</v>
      </c>
      <c r="D101" s="1" t="str">
        <f t="shared" ca="1" si="9"/>
        <v>ไม่เข้าระบบ</v>
      </c>
      <c r="E101" s="1" t="str">
        <f t="shared" ca="1" si="13"/>
        <v>C94-C95-C96</v>
      </c>
      <c r="F101" s="5" t="str">
        <f t="shared" ca="1" si="14"/>
        <v>-</v>
      </c>
      <c r="G101" s="5"/>
      <c r="H101" s="5"/>
      <c r="I101" s="5">
        <f t="shared" ca="1" si="10"/>
        <v>0.63632717006225947</v>
      </c>
      <c r="J101" s="5">
        <f t="shared" ca="1" si="10"/>
        <v>0.39408786527284967</v>
      </c>
      <c r="K101" s="1" t="str">
        <f t="shared" ca="1" si="15"/>
        <v>C94-C95-C96</v>
      </c>
      <c r="L101" s="1">
        <f t="shared" ca="1" si="16"/>
        <v>8</v>
      </c>
    </row>
    <row r="102" spans="1:12">
      <c r="A102" s="1" t="s">
        <v>104</v>
      </c>
      <c r="B102" s="25">
        <f t="shared" ca="1" si="11"/>
        <v>1263.6658791980699</v>
      </c>
      <c r="C102" s="25">
        <f t="shared" ca="1" si="12"/>
        <v>1355.0226401454411</v>
      </c>
      <c r="D102" s="1" t="str">
        <f t="shared" ca="1" si="9"/>
        <v>ไม่เข้าระบบ</v>
      </c>
      <c r="E102" s="1" t="str">
        <f t="shared" ca="1" si="13"/>
        <v>C94-C95-C96</v>
      </c>
      <c r="F102" s="5" t="str">
        <f t="shared" ca="1" si="14"/>
        <v>-</v>
      </c>
      <c r="G102" s="5"/>
      <c r="H102" s="5"/>
      <c r="I102" s="5">
        <f t="shared" ca="1" si="10"/>
        <v>0.23622127841629337</v>
      </c>
      <c r="J102" s="5">
        <f t="shared" ca="1" si="10"/>
        <v>1.3741010837825307E-2</v>
      </c>
      <c r="K102" s="1" t="str">
        <f t="shared" ca="1" si="15"/>
        <v>C94-C95-C96</v>
      </c>
      <c r="L102" s="1">
        <f t="shared" ca="1" si="16"/>
        <v>8</v>
      </c>
    </row>
    <row r="103" spans="1:12">
      <c r="A103" s="1" t="s">
        <v>105</v>
      </c>
      <c r="B103" s="25">
        <f t="shared" ca="1" si="11"/>
        <v>1266.899605156492</v>
      </c>
      <c r="C103" s="25">
        <f t="shared" ca="1" si="12"/>
        <v>1355.0226401454411</v>
      </c>
      <c r="D103" s="1" t="str">
        <f t="shared" ca="1" si="9"/>
        <v>ไม่เข้าระบบ</v>
      </c>
      <c r="E103" s="1" t="str">
        <f t="shared" ca="1" si="13"/>
        <v>C94-C95-C96</v>
      </c>
      <c r="F103" s="5" t="str">
        <f t="shared" ca="1" si="14"/>
        <v>-</v>
      </c>
      <c r="G103" s="5"/>
      <c r="H103" s="5"/>
      <c r="I103" s="5">
        <f t="shared" ca="1" si="10"/>
        <v>0.44325545053708648</v>
      </c>
      <c r="J103" s="5">
        <f t="shared" ca="1" si="10"/>
        <v>0.43994007875484531</v>
      </c>
      <c r="K103" s="1" t="str">
        <f t="shared" ca="1" si="15"/>
        <v>C94-C95-C96</v>
      </c>
      <c r="L103" s="1">
        <f t="shared" ca="1" si="16"/>
        <v>8</v>
      </c>
    </row>
    <row r="104" spans="1:12">
      <c r="A104" s="1" t="s">
        <v>106</v>
      </c>
      <c r="B104" s="25">
        <f t="shared" ca="1" si="11"/>
        <v>1273.9273903102242</v>
      </c>
      <c r="C104" s="25">
        <f t="shared" ca="1" si="12"/>
        <v>1355.0226401454411</v>
      </c>
      <c r="D104" s="1" t="str">
        <f t="shared" ca="1" si="9"/>
        <v>ไม่เข้าระบบ</v>
      </c>
      <c r="E104" s="1" t="str">
        <f t="shared" ca="1" si="13"/>
        <v>C94-C95-C96</v>
      </c>
      <c r="F104" s="5" t="str">
        <f t="shared" ca="1" si="14"/>
        <v>-</v>
      </c>
      <c r="G104" s="5"/>
      <c r="H104" s="5"/>
      <c r="I104" s="5">
        <f t="shared" ca="1" si="10"/>
        <v>0.41334066703920858</v>
      </c>
      <c r="J104" s="5">
        <f t="shared" ca="1" si="10"/>
        <v>0.587468956184372</v>
      </c>
      <c r="K104" s="1" t="str">
        <f t="shared" ca="1" si="15"/>
        <v>C94-C95-C96</v>
      </c>
      <c r="L104" s="1">
        <f t="shared" ca="1" si="16"/>
        <v>8</v>
      </c>
    </row>
    <row r="105" spans="1:12">
      <c r="A105" s="1" t="s">
        <v>107</v>
      </c>
      <c r="B105" s="25">
        <f t="shared" ca="1" si="11"/>
        <v>1280.3271220741985</v>
      </c>
      <c r="C105" s="25">
        <f t="shared" ca="1" si="12"/>
        <v>1372.7315165115265</v>
      </c>
      <c r="D105" s="1" t="str">
        <f t="shared" ca="1" si="9"/>
        <v>เข้าระบบ</v>
      </c>
      <c r="E105" s="1" t="str">
        <f t="shared" ca="1" si="13"/>
        <v>C95-C96-C104</v>
      </c>
      <c r="F105" s="5">
        <f t="shared" ca="1" si="14"/>
        <v>92.404394437327937</v>
      </c>
      <c r="G105" s="5"/>
      <c r="H105" s="5"/>
      <c r="I105" s="5">
        <f t="shared" ca="1" si="10"/>
        <v>0.71168252579894009</v>
      </c>
      <c r="J105" s="5">
        <f t="shared" ca="1" si="10"/>
        <v>0.96863411021146484</v>
      </c>
      <c r="K105" s="1" t="str">
        <f t="shared" ca="1" si="15"/>
        <v>C95-C96</v>
      </c>
      <c r="L105" s="1">
        <f t="shared" ca="1" si="16"/>
        <v>2</v>
      </c>
    </row>
    <row r="106" spans="1:12">
      <c r="A106" s="1" t="s">
        <v>108</v>
      </c>
      <c r="B106" s="25">
        <f t="shared" ca="1" si="11"/>
        <v>1295.2514388542222</v>
      </c>
      <c r="C106" s="25">
        <f t="shared" ca="1" si="12"/>
        <v>1441.9722022915266</v>
      </c>
      <c r="D106" s="1" t="str">
        <f t="shared" ca="1" si="9"/>
        <v>เข้าระบบ</v>
      </c>
      <c r="E106" s="1" t="str">
        <f t="shared" ca="1" si="13"/>
        <v>C96-C104-C105</v>
      </c>
      <c r="F106" s="5">
        <f t="shared" ca="1" si="14"/>
        <v>146.72076343730441</v>
      </c>
      <c r="G106" s="5"/>
      <c r="H106" s="5"/>
      <c r="I106" s="5">
        <f t="shared" ca="1" si="10"/>
        <v>0.83572781461179968</v>
      </c>
      <c r="J106" s="5">
        <f t="shared" ca="1" si="10"/>
        <v>7.11417724552037E-2</v>
      </c>
      <c r="K106" s="1" t="str">
        <f t="shared" ca="1" si="15"/>
        <v>C96-C104</v>
      </c>
      <c r="L106" s="1">
        <f t="shared" ca="1" si="16"/>
        <v>2</v>
      </c>
    </row>
    <row r="107" spans="1:12">
      <c r="A107" s="1" t="s">
        <v>109</v>
      </c>
      <c r="B107" s="25">
        <f t="shared" ca="1" si="11"/>
        <v>1316.9262055728068</v>
      </c>
      <c r="C107" s="25">
        <f t="shared" ca="1" si="12"/>
        <v>1441.9722022915266</v>
      </c>
      <c r="D107" s="1" t="str">
        <f t="shared" ca="1" si="9"/>
        <v>ไม่เข้าระบบ</v>
      </c>
      <c r="E107" s="1" t="str">
        <f t="shared" ca="1" si="13"/>
        <v>C96-C104-C105</v>
      </c>
      <c r="F107" s="5" t="str">
        <f t="shared" ca="1" si="14"/>
        <v>-</v>
      </c>
      <c r="G107" s="5"/>
      <c r="H107" s="5"/>
      <c r="I107" s="5">
        <f t="shared" ca="1" si="10"/>
        <v>0.76857956400519001</v>
      </c>
      <c r="J107" s="5">
        <f t="shared" ca="1" si="10"/>
        <v>0.64808241771977659</v>
      </c>
      <c r="K107" s="1" t="str">
        <f t="shared" ca="1" si="15"/>
        <v>C96-C104-C105</v>
      </c>
      <c r="L107" s="1">
        <f t="shared" ca="1" si="16"/>
        <v>9</v>
      </c>
    </row>
    <row r="108" spans="1:12">
      <c r="A108" s="1" t="s">
        <v>110</v>
      </c>
      <c r="B108" s="25">
        <f t="shared" ca="1" si="11"/>
        <v>1334.4884354152598</v>
      </c>
      <c r="C108" s="25">
        <f t="shared" ca="1" si="12"/>
        <v>1441.9722022915266</v>
      </c>
      <c r="D108" s="1" t="str">
        <f t="shared" ca="1" si="9"/>
        <v>ไม่เข้าระบบ</v>
      </c>
      <c r="E108" s="1" t="str">
        <f t="shared" ca="1" si="13"/>
        <v>C96-C104-C105</v>
      </c>
      <c r="F108" s="5" t="str">
        <f t="shared" ca="1" si="14"/>
        <v>-</v>
      </c>
      <c r="G108" s="5"/>
      <c r="H108" s="5"/>
      <c r="I108" s="5">
        <f t="shared" ca="1" si="10"/>
        <v>0.40496368162970686</v>
      </c>
      <c r="J108" s="5">
        <f t="shared" ca="1" si="10"/>
        <v>0.56351535859935709</v>
      </c>
      <c r="K108" s="1" t="str">
        <f t="shared" ca="1" si="15"/>
        <v>C96-C104-C105</v>
      </c>
      <c r="L108" s="1">
        <f t="shared" ca="1" si="16"/>
        <v>9</v>
      </c>
    </row>
    <row r="109" spans="1:12">
      <c r="A109" s="1" t="s">
        <v>111</v>
      </c>
      <c r="B109" s="25">
        <f t="shared" ca="1" si="11"/>
        <v>1340.7180294475181</v>
      </c>
      <c r="C109" s="25">
        <f t="shared" ca="1" si="12"/>
        <v>1441.9722022915266</v>
      </c>
      <c r="D109" s="1" t="str">
        <f t="shared" ca="1" si="9"/>
        <v>ไม่เข้าระบบ</v>
      </c>
      <c r="E109" s="1" t="str">
        <f t="shared" ca="1" si="13"/>
        <v>C96-C104-C105</v>
      </c>
      <c r="F109" s="5" t="str">
        <f t="shared" ca="1" si="14"/>
        <v>-</v>
      </c>
      <c r="G109" s="5"/>
      <c r="H109" s="5"/>
      <c r="I109" s="5">
        <f t="shared" ca="1" si="10"/>
        <v>0.88413801910321799</v>
      </c>
      <c r="J109" s="5">
        <f t="shared" ca="1" si="10"/>
        <v>1.3600020797568391E-2</v>
      </c>
      <c r="K109" s="1" t="str">
        <f t="shared" ca="1" si="15"/>
        <v>C96-C104-C105</v>
      </c>
      <c r="L109" s="1">
        <f t="shared" ca="1" si="16"/>
        <v>9</v>
      </c>
    </row>
    <row r="110" spans="1:12">
      <c r="A110" s="1" t="s">
        <v>112</v>
      </c>
      <c r="B110" s="25">
        <f t="shared" ca="1" si="11"/>
        <v>1366.5822968410625</v>
      </c>
      <c r="C110" s="25">
        <f t="shared" ca="1" si="12"/>
        <v>1442.2460692558529</v>
      </c>
      <c r="D110" s="1" t="str">
        <f t="shared" ca="1" si="9"/>
        <v>เข้าระบบ</v>
      </c>
      <c r="E110" s="1" t="str">
        <f t="shared" ca="1" si="13"/>
        <v>C104-C105-C109</v>
      </c>
      <c r="F110" s="5">
        <f t="shared" ca="1" si="14"/>
        <v>75.663772414790401</v>
      </c>
      <c r="G110" s="5"/>
      <c r="H110" s="5"/>
      <c r="I110" s="5">
        <f t="shared" ca="1" si="10"/>
        <v>0.45665369338903972</v>
      </c>
      <c r="J110" s="5">
        <f t="shared" ca="1" si="10"/>
        <v>0.85430517707695874</v>
      </c>
      <c r="K110" s="1" t="str">
        <f t="shared" ca="1" si="15"/>
        <v>C104-C105</v>
      </c>
      <c r="L110" s="1">
        <f t="shared" ca="1" si="16"/>
        <v>2</v>
      </c>
    </row>
    <row r="111" spans="1:12">
      <c r="A111" s="1" t="s">
        <v>113</v>
      </c>
      <c r="B111" s="25">
        <f t="shared" ca="1" si="11"/>
        <v>1373.9023976042995</v>
      </c>
      <c r="C111" s="25">
        <f t="shared" ca="1" si="12"/>
        <v>1480.7708912329601</v>
      </c>
      <c r="D111" s="1" t="str">
        <f t="shared" ca="1" si="9"/>
        <v>เข้าระบบ</v>
      </c>
      <c r="E111" s="1" t="str">
        <f t="shared" ca="1" si="13"/>
        <v>C105-C109-C110</v>
      </c>
      <c r="F111" s="5">
        <f t="shared" ca="1" si="14"/>
        <v>106.86849362866064</v>
      </c>
      <c r="G111" s="5"/>
      <c r="H111" s="5"/>
      <c r="I111" s="5">
        <f t="shared" ca="1" si="10"/>
        <v>0.2988601143438645</v>
      </c>
      <c r="J111" s="5">
        <f t="shared" ca="1" si="10"/>
        <v>0.60701556532908185</v>
      </c>
      <c r="K111" s="1" t="str">
        <f t="shared" ca="1" si="15"/>
        <v>C105-C109</v>
      </c>
      <c r="L111" s="1">
        <f t="shared" ca="1" si="16"/>
        <v>2</v>
      </c>
    </row>
    <row r="112" spans="1:12">
      <c r="A112" s="1" t="s">
        <v>114</v>
      </c>
      <c r="B112" s="25">
        <f t="shared" ca="1" si="11"/>
        <v>1378.162971927628</v>
      </c>
      <c r="C112" s="25">
        <f t="shared" ca="1" si="12"/>
        <v>1480.7708912329601</v>
      </c>
      <c r="D112" s="1" t="str">
        <f t="shared" ca="1" si="9"/>
        <v>ไม่เข้าระบบ</v>
      </c>
      <c r="E112" s="1" t="str">
        <f t="shared" ca="1" si="13"/>
        <v>C105-C109-C110</v>
      </c>
      <c r="F112" s="5" t="str">
        <f t="shared" ca="1" si="14"/>
        <v>-</v>
      </c>
      <c r="G112" s="5"/>
      <c r="H112" s="5"/>
      <c r="I112" s="5">
        <f t="shared" ca="1" si="10"/>
        <v>0.14649544318055696</v>
      </c>
      <c r="J112" s="5">
        <f t="shared" ca="1" si="10"/>
        <v>0.68589371045243741</v>
      </c>
      <c r="K112" s="1" t="str">
        <f t="shared" ca="1" si="15"/>
        <v>C105-C109-C110</v>
      </c>
      <c r="L112" s="1">
        <f t="shared" ca="1" si="16"/>
        <v>10</v>
      </c>
    </row>
    <row r="113" spans="1:12">
      <c r="A113" s="1" t="s">
        <v>115</v>
      </c>
      <c r="B113" s="25">
        <f t="shared" ca="1" si="11"/>
        <v>1380.0638247010104</v>
      </c>
      <c r="C113" s="25">
        <f t="shared" ca="1" si="12"/>
        <v>1480.7708912329601</v>
      </c>
      <c r="D113" s="1" t="str">
        <f t="shared" ca="1" si="9"/>
        <v>ไม่เข้าระบบ</v>
      </c>
      <c r="E113" s="1" t="str">
        <f t="shared" ca="1" si="13"/>
        <v>C105-C109-C110</v>
      </c>
      <c r="F113" s="5" t="str">
        <f t="shared" ca="1" si="14"/>
        <v>-</v>
      </c>
      <c r="G113" s="5"/>
      <c r="H113" s="5"/>
      <c r="I113" s="5">
        <f t="shared" ca="1" si="10"/>
        <v>0.37160441833500624</v>
      </c>
      <c r="J113" s="5">
        <f t="shared" ca="1" si="10"/>
        <v>4.4898250120718686E-2</v>
      </c>
      <c r="K113" s="1" t="str">
        <f t="shared" ca="1" si="15"/>
        <v>C105-C109-C110</v>
      </c>
      <c r="L113" s="1">
        <f t="shared" ca="1" si="16"/>
        <v>10</v>
      </c>
    </row>
    <row r="114" spans="1:12">
      <c r="A114" s="1" t="s">
        <v>116</v>
      </c>
      <c r="B114" s="25">
        <f t="shared" ca="1" si="11"/>
        <v>1385.6388495455578</v>
      </c>
      <c r="C114" s="25">
        <f t="shared" ca="1" si="12"/>
        <v>1480.7708912329601</v>
      </c>
      <c r="D114" s="1" t="str">
        <f t="shared" ca="1" si="9"/>
        <v>ไม่เข้าระบบ</v>
      </c>
      <c r="E114" s="1" t="str">
        <f t="shared" ca="1" si="13"/>
        <v>C105-C109-C110</v>
      </c>
      <c r="F114" s="5" t="str">
        <f t="shared" ca="1" si="14"/>
        <v>-</v>
      </c>
      <c r="G114" s="5"/>
      <c r="H114" s="5"/>
      <c r="I114" s="5">
        <f t="shared" ca="1" si="10"/>
        <v>0.68559730025859977</v>
      </c>
      <c r="J114" s="5">
        <f t="shared" ca="1" si="10"/>
        <v>0.24818126989684708</v>
      </c>
      <c r="K114" s="1" t="str">
        <f t="shared" ca="1" si="15"/>
        <v>C105-C109-C110</v>
      </c>
      <c r="L114" s="1">
        <f t="shared" ca="1" si="16"/>
        <v>10</v>
      </c>
    </row>
    <row r="115" spans="1:12">
      <c r="A115" s="1" t="s">
        <v>117</v>
      </c>
      <c r="B115" s="25">
        <f t="shared" ca="1" si="11"/>
        <v>1399.5238171235603</v>
      </c>
      <c r="C115" s="25">
        <f t="shared" ca="1" si="12"/>
        <v>1480.7708912329601</v>
      </c>
      <c r="D115" s="1" t="str">
        <f t="shared" ca="1" si="9"/>
        <v>ไม่เข้าระบบ</v>
      </c>
      <c r="E115" s="1" t="str">
        <f t="shared" ca="1" si="13"/>
        <v>C105-C109-C110</v>
      </c>
      <c r="F115" s="5" t="str">
        <f t="shared" ca="1" si="14"/>
        <v>-</v>
      </c>
      <c r="G115" s="5"/>
      <c r="H115" s="5"/>
      <c r="I115" s="5">
        <f t="shared" ca="1" si="10"/>
        <v>0.32822012149963431</v>
      </c>
      <c r="J115" s="5">
        <f t="shared" ca="1" si="10"/>
        <v>0.75159108286328635</v>
      </c>
      <c r="K115" s="1" t="str">
        <f t="shared" ca="1" si="15"/>
        <v>C105-C109-C110</v>
      </c>
      <c r="L115" s="1">
        <f t="shared" ca="1" si="16"/>
        <v>10</v>
      </c>
    </row>
    <row r="116" spans="1:12">
      <c r="A116" s="1" t="s">
        <v>118</v>
      </c>
      <c r="B116" s="25">
        <f t="shared" ca="1" si="11"/>
        <v>1404.2977117700539</v>
      </c>
      <c r="C116" s="25">
        <f t="shared" ca="1" si="12"/>
        <v>1480.7708912329601</v>
      </c>
      <c r="D116" s="1" t="str">
        <f t="shared" ca="1" si="9"/>
        <v>ไม่เข้าระบบ</v>
      </c>
      <c r="E116" s="1" t="str">
        <f t="shared" ca="1" si="13"/>
        <v>C105-C109-C110</v>
      </c>
      <c r="F116" s="5" t="str">
        <f t="shared" ca="1" si="14"/>
        <v>-</v>
      </c>
      <c r="G116" s="5"/>
      <c r="H116" s="5"/>
      <c r="I116" s="5">
        <f t="shared" ca="1" si="10"/>
        <v>0.2401865938211909</v>
      </c>
      <c r="J116" s="5">
        <f t="shared" ca="1" si="10"/>
        <v>0.99161536095017122</v>
      </c>
      <c r="K116" s="1" t="str">
        <f t="shared" ca="1" si="15"/>
        <v>C105-C109-C110</v>
      </c>
      <c r="L116" s="1">
        <f t="shared" ca="1" si="16"/>
        <v>10</v>
      </c>
    </row>
    <row r="117" spans="1:12">
      <c r="A117" s="1" t="s">
        <v>119</v>
      </c>
      <c r="B117" s="25">
        <f t="shared" ca="1" si="11"/>
        <v>1407.5939004984386</v>
      </c>
      <c r="C117" s="25">
        <f t="shared" ca="1" si="12"/>
        <v>1480.7708912329601</v>
      </c>
      <c r="D117" s="1" t="str">
        <f t="shared" ca="1" si="9"/>
        <v>ไม่เข้าระบบ</v>
      </c>
      <c r="E117" s="1" t="str">
        <f t="shared" ca="1" si="13"/>
        <v>C105-C109-C110</v>
      </c>
      <c r="F117" s="5" t="str">
        <f t="shared" ca="1" si="14"/>
        <v>-</v>
      </c>
      <c r="G117" s="5"/>
      <c r="H117" s="5"/>
      <c r="I117" s="5">
        <f t="shared" ca="1" si="10"/>
        <v>0.19689248631610834</v>
      </c>
      <c r="J117" s="5">
        <f t="shared" ca="1" si="10"/>
        <v>4.0236941553632999E-2</v>
      </c>
      <c r="K117" s="1" t="str">
        <f t="shared" ca="1" si="15"/>
        <v>C105-C109-C110</v>
      </c>
      <c r="L117" s="1">
        <f t="shared" ca="1" si="16"/>
        <v>10</v>
      </c>
    </row>
    <row r="118" spans="1:12">
      <c r="A118" s="1" t="s">
        <v>120</v>
      </c>
      <c r="B118" s="25">
        <f t="shared" ca="1" si="11"/>
        <v>1410.2251007062052</v>
      </c>
      <c r="C118" s="25">
        <f t="shared" ca="1" si="12"/>
        <v>1480.7708912329601</v>
      </c>
      <c r="D118" s="1" t="str">
        <f t="shared" ca="1" si="9"/>
        <v>ไม่เข้าระบบ</v>
      </c>
      <c r="E118" s="1" t="str">
        <f t="shared" ca="1" si="13"/>
        <v>C105-C109-C110</v>
      </c>
      <c r="F118" s="5" t="str">
        <f t="shared" ca="1" si="14"/>
        <v>-</v>
      </c>
      <c r="G118" s="5"/>
      <c r="H118" s="5"/>
      <c r="I118" s="5">
        <f t="shared" ca="1" si="10"/>
        <v>0.10490742703396538</v>
      </c>
      <c r="J118" s="5">
        <f t="shared" ca="1" si="10"/>
        <v>0.55702128569188369</v>
      </c>
      <c r="K118" s="1" t="str">
        <f t="shared" ca="1" si="15"/>
        <v>C105-C109-C110</v>
      </c>
      <c r="L118" s="1">
        <f t="shared" ca="1" si="16"/>
        <v>10</v>
      </c>
    </row>
    <row r="119" spans="1:12">
      <c r="A119" s="1" t="s">
        <v>121</v>
      </c>
      <c r="B119" s="25">
        <f t="shared" ca="1" si="11"/>
        <v>1411.5550382970998</v>
      </c>
      <c r="C119" s="25">
        <f t="shared" ca="1" si="12"/>
        <v>1480.7708912329601</v>
      </c>
      <c r="D119" s="1" t="str">
        <f t="shared" ca="1" si="9"/>
        <v>ไม่เข้าระบบ</v>
      </c>
      <c r="E119" s="1" t="str">
        <f t="shared" ca="1" si="13"/>
        <v>C105-C109-C110</v>
      </c>
      <c r="F119" s="5" t="str">
        <f t="shared" ca="1" si="14"/>
        <v>-</v>
      </c>
      <c r="G119" s="5"/>
      <c r="H119" s="5"/>
      <c r="I119" s="5">
        <f t="shared" ca="1" si="10"/>
        <v>0.25509030482792205</v>
      </c>
      <c r="J119" s="5">
        <f t="shared" ca="1" si="10"/>
        <v>8.948663096906273E-2</v>
      </c>
      <c r="K119" s="1" t="str">
        <f t="shared" ca="1" si="15"/>
        <v>C105-C109-C110</v>
      </c>
      <c r="L119" s="1">
        <f t="shared" ca="1" si="16"/>
        <v>10</v>
      </c>
    </row>
    <row r="120" spans="1:12">
      <c r="A120" s="1" t="s">
        <v>122</v>
      </c>
      <c r="B120" s="25">
        <f t="shared" ca="1" si="11"/>
        <v>1415.0889456869052</v>
      </c>
      <c r="C120" s="25">
        <f t="shared" ca="1" si="12"/>
        <v>1480.7708912329601</v>
      </c>
      <c r="D120" s="1" t="str">
        <f t="shared" ca="1" si="9"/>
        <v>ไม่เข้าระบบ</v>
      </c>
      <c r="E120" s="1" t="str">
        <f t="shared" ca="1" si="13"/>
        <v>C105-C109-C110</v>
      </c>
      <c r="F120" s="5" t="str">
        <f t="shared" ca="1" si="14"/>
        <v>-</v>
      </c>
      <c r="G120" s="5"/>
      <c r="H120" s="5"/>
      <c r="I120" s="5">
        <f t="shared" ca="1" si="10"/>
        <v>0.29359404404770739</v>
      </c>
      <c r="J120" s="5">
        <f t="shared" ca="1" si="10"/>
        <v>0.47593843917991396</v>
      </c>
      <c r="K120" s="1" t="str">
        <f t="shared" ca="1" si="15"/>
        <v>C105-C109-C110</v>
      </c>
      <c r="L120" s="1">
        <f t="shared" ca="1" si="16"/>
        <v>10</v>
      </c>
    </row>
    <row r="121" spans="1:12">
      <c r="A121" s="1" t="s">
        <v>123</v>
      </c>
      <c r="B121" s="25">
        <f t="shared" ca="1" si="11"/>
        <v>1419.2597280666478</v>
      </c>
      <c r="C121" s="25">
        <f t="shared" ca="1" si="12"/>
        <v>1480.7708912329601</v>
      </c>
      <c r="D121" s="1" t="str">
        <f t="shared" ca="1" si="9"/>
        <v>ไม่เข้าระบบ</v>
      </c>
      <c r="E121" s="1" t="str">
        <f t="shared" ca="1" si="13"/>
        <v>C105-C109-C110</v>
      </c>
      <c r="F121" s="5" t="str">
        <f t="shared" ca="1" si="14"/>
        <v>-</v>
      </c>
      <c r="G121" s="5"/>
      <c r="H121" s="5"/>
      <c r="I121" s="5">
        <f t="shared" ca="1" si="10"/>
        <v>0.48337708780003297</v>
      </c>
      <c r="J121" s="5">
        <f t="shared" ca="1" si="10"/>
        <v>0.20416091898693445</v>
      </c>
      <c r="K121" s="1" t="str">
        <f t="shared" ca="1" si="15"/>
        <v>C105-C109-C110</v>
      </c>
      <c r="L121" s="1">
        <f t="shared" ca="1" si="16"/>
        <v>10</v>
      </c>
    </row>
    <row r="122" spans="1:12">
      <c r="A122" s="1" t="s">
        <v>124</v>
      </c>
      <c r="B122" s="25">
        <f t="shared" ca="1" si="11"/>
        <v>1427.185032635299</v>
      </c>
      <c r="C122" s="25">
        <f t="shared" ca="1" si="12"/>
        <v>1480.7708912329601</v>
      </c>
      <c r="D122" s="1" t="str">
        <f t="shared" ca="1" si="9"/>
        <v>ไม่เข้าระบบ</v>
      </c>
      <c r="E122" s="1" t="str">
        <f t="shared" ca="1" si="13"/>
        <v>C105-C109-C110</v>
      </c>
      <c r="F122" s="5" t="str">
        <f t="shared" ca="1" si="14"/>
        <v>-</v>
      </c>
      <c r="G122" s="5"/>
      <c r="H122" s="5"/>
      <c r="I122" s="5">
        <f t="shared" ca="1" si="10"/>
        <v>0.13141176794654541</v>
      </c>
      <c r="J122" s="5">
        <f t="shared" ca="1" si="10"/>
        <v>0.88558135284831629</v>
      </c>
      <c r="K122" s="1" t="str">
        <f t="shared" ca="1" si="15"/>
        <v>C105-C109-C110</v>
      </c>
      <c r="L122" s="1">
        <f t="shared" ca="1" si="16"/>
        <v>10</v>
      </c>
    </row>
    <row r="123" spans="1:12">
      <c r="A123" s="1" t="s">
        <v>125</v>
      </c>
      <c r="B123" s="25">
        <f t="shared" ca="1" si="11"/>
        <v>1428.8756659211012</v>
      </c>
      <c r="C123" s="25">
        <f t="shared" ca="1" si="12"/>
        <v>1480.7708912329601</v>
      </c>
      <c r="D123" s="1" t="str">
        <f t="shared" ca="1" si="9"/>
        <v>ไม่เข้าระบบ</v>
      </c>
      <c r="E123" s="1" t="str">
        <f t="shared" ca="1" si="13"/>
        <v>C105-C109-C110</v>
      </c>
      <c r="F123" s="5" t="str">
        <f t="shared" ca="1" si="14"/>
        <v>-</v>
      </c>
      <c r="G123" s="5"/>
      <c r="H123" s="5"/>
      <c r="I123" s="5">
        <f t="shared" ca="1" si="10"/>
        <v>0.49353105297345801</v>
      </c>
      <c r="J123" s="5">
        <f t="shared" ca="1" si="10"/>
        <v>0.11481440038109003</v>
      </c>
      <c r="K123" s="1" t="str">
        <f t="shared" ca="1" si="15"/>
        <v>C105-C109-C110</v>
      </c>
      <c r="L123" s="1">
        <f t="shared" ca="1" si="16"/>
        <v>10</v>
      </c>
    </row>
    <row r="124" spans="1:12">
      <c r="A124" s="1" t="s">
        <v>126</v>
      </c>
      <c r="B124" s="25">
        <f t="shared" ca="1" si="11"/>
        <v>1437.0391731143454</v>
      </c>
      <c r="C124" s="25">
        <f t="shared" ca="1" si="12"/>
        <v>1480.7708912329601</v>
      </c>
      <c r="D124" s="1" t="str">
        <f t="shared" ca="1" si="9"/>
        <v>ไม่เข้าระบบ</v>
      </c>
      <c r="E124" s="1" t="str">
        <f t="shared" ca="1" si="13"/>
        <v>C105-C109-C110</v>
      </c>
      <c r="F124" s="5" t="str">
        <f t="shared" ca="1" si="14"/>
        <v>-</v>
      </c>
      <c r="G124" s="5"/>
      <c r="H124" s="5"/>
      <c r="I124" s="5">
        <f t="shared" ca="1" si="10"/>
        <v>0.44654991057732607</v>
      </c>
      <c r="J124" s="5">
        <f t="shared" ca="1" si="10"/>
        <v>8.4940468399458791E-2</v>
      </c>
      <c r="K124" s="1" t="str">
        <f t="shared" ca="1" si="15"/>
        <v>C105-C109-C110</v>
      </c>
      <c r="L124" s="1">
        <f t="shared" ca="1" si="16"/>
        <v>10</v>
      </c>
    </row>
    <row r="125" spans="1:12">
      <c r="A125" s="1" t="s">
        <v>127</v>
      </c>
      <c r="B125" s="25">
        <f t="shared" ca="1" si="11"/>
        <v>1444.1381775572736</v>
      </c>
      <c r="C125" s="25">
        <f t="shared" ca="1" si="12"/>
        <v>1482.5462143122509</v>
      </c>
      <c r="D125" s="1" t="str">
        <f t="shared" ca="1" si="9"/>
        <v>เข้าระบบ</v>
      </c>
      <c r="E125" s="1" t="str">
        <f t="shared" ca="1" si="13"/>
        <v>C109-C110-C124</v>
      </c>
      <c r="F125" s="5">
        <f t="shared" ca="1" si="14"/>
        <v>38.408036754977275</v>
      </c>
      <c r="G125" s="5"/>
      <c r="H125" s="5"/>
      <c r="I125" s="5">
        <f t="shared" ca="1" si="10"/>
        <v>0.39363403995123081</v>
      </c>
      <c r="J125" s="5">
        <f t="shared" ca="1" si="10"/>
        <v>0.97471614561772069</v>
      </c>
      <c r="K125" s="1" t="str">
        <f t="shared" ca="1" si="15"/>
        <v>C109-C110</v>
      </c>
      <c r="L125" s="1">
        <f t="shared" ca="1" si="16"/>
        <v>2</v>
      </c>
    </row>
    <row r="126" spans="1:12">
      <c r="A126" s="1" t="s">
        <v>128</v>
      </c>
      <c r="B126" s="25">
        <f t="shared" ca="1" si="11"/>
        <v>1450.141436525839</v>
      </c>
      <c r="C126" s="25">
        <f t="shared" ca="1" si="12"/>
        <v>1556.0979993856915</v>
      </c>
      <c r="D126" s="1" t="str">
        <f t="shared" ca="1" si="9"/>
        <v>เข้าระบบ</v>
      </c>
      <c r="E126" s="1" t="str">
        <f t="shared" ca="1" si="13"/>
        <v>C110-C124-C125</v>
      </c>
      <c r="F126" s="5">
        <f t="shared" ca="1" si="14"/>
        <v>105.95656285985251</v>
      </c>
      <c r="G126" s="5"/>
      <c r="H126" s="5"/>
      <c r="I126" s="5">
        <f t="shared" ca="1" si="10"/>
        <v>0.61687136600760395</v>
      </c>
      <c r="J126" s="5">
        <f t="shared" ca="1" si="10"/>
        <v>0.62532823048025499</v>
      </c>
      <c r="K126" s="1" t="str">
        <f t="shared" ca="1" si="15"/>
        <v>C110-C124</v>
      </c>
      <c r="L126" s="1">
        <f t="shared" ca="1" si="16"/>
        <v>2</v>
      </c>
    </row>
    <row r="127" spans="1:12">
      <c r="A127" s="1" t="s">
        <v>129</v>
      </c>
      <c r="B127" s="25">
        <f t="shared" ca="1" si="11"/>
        <v>1461.6540503722572</v>
      </c>
      <c r="C127" s="25">
        <f t="shared" ca="1" si="12"/>
        <v>1556.0979993856915</v>
      </c>
      <c r="D127" s="1" t="str">
        <f t="shared" ca="1" si="9"/>
        <v>ไม่เข้าระบบ</v>
      </c>
      <c r="E127" s="1" t="str">
        <f t="shared" ca="1" si="13"/>
        <v>C110-C124-C125</v>
      </c>
      <c r="F127" s="5" t="str">
        <f t="shared" ca="1" si="14"/>
        <v>-</v>
      </c>
      <c r="G127" s="5"/>
      <c r="H127" s="5"/>
      <c r="I127" s="5">
        <f t="shared" ca="1" si="10"/>
        <v>0.35589929822460897</v>
      </c>
      <c r="J127" s="5">
        <f t="shared" ca="1" si="10"/>
        <v>5.6648813677170118E-2</v>
      </c>
      <c r="K127" s="1" t="str">
        <f t="shared" ca="1" si="15"/>
        <v>C110-C124-C125</v>
      </c>
      <c r="L127" s="1">
        <f t="shared" ca="1" si="16"/>
        <v>10</v>
      </c>
    </row>
    <row r="128" spans="1:12">
      <c r="A128" s="1" t="s">
        <v>130</v>
      </c>
      <c r="B128" s="25">
        <f t="shared" ca="1" si="11"/>
        <v>1466.9328527228859</v>
      </c>
      <c r="C128" s="25">
        <f t="shared" ca="1" si="12"/>
        <v>1556.0979993856915</v>
      </c>
      <c r="D128" s="1" t="str">
        <f t="shared" ca="1" si="9"/>
        <v>ไม่เข้าระบบ</v>
      </c>
      <c r="E128" s="1" t="str">
        <f t="shared" ca="1" si="13"/>
        <v>C110-C124-C125</v>
      </c>
      <c r="F128" s="5" t="str">
        <f t="shared" ca="1" si="14"/>
        <v>-</v>
      </c>
      <c r="G128" s="5"/>
      <c r="H128" s="5"/>
      <c r="I128" s="5">
        <f t="shared" ca="1" si="10"/>
        <v>0.92882907490233912</v>
      </c>
      <c r="J128" s="5">
        <f t="shared" ca="1" si="10"/>
        <v>0.99297756885770738</v>
      </c>
      <c r="K128" s="1" t="str">
        <f t="shared" ca="1" si="15"/>
        <v>C110-C124-C125</v>
      </c>
      <c r="L128" s="1">
        <f t="shared" ca="1" si="16"/>
        <v>10</v>
      </c>
    </row>
    <row r="129" spans="1:12">
      <c r="A129" s="1" t="s">
        <v>131</v>
      </c>
      <c r="B129" s="25">
        <f t="shared" ca="1" si="11"/>
        <v>1498.6449035148926</v>
      </c>
      <c r="C129" s="25">
        <f t="shared" ca="1" si="12"/>
        <v>1655.2709154723366</v>
      </c>
      <c r="D129" s="1" t="str">
        <f t="shared" ca="1" si="9"/>
        <v>เข้าระบบ</v>
      </c>
      <c r="E129" s="1" t="str">
        <f t="shared" ca="1" si="13"/>
        <v>C124-C125-C128</v>
      </c>
      <c r="F129" s="5">
        <f t="shared" ca="1" si="14"/>
        <v>156.62601195744401</v>
      </c>
      <c r="G129" s="5"/>
      <c r="H129" s="5"/>
      <c r="I129" s="5">
        <f t="shared" ca="1" si="10"/>
        <v>0.50176321548468739</v>
      </c>
      <c r="J129" s="5">
        <f t="shared" ca="1" si="10"/>
        <v>0.77953917151078844</v>
      </c>
      <c r="K129" s="1" t="str">
        <f t="shared" ca="1" si="15"/>
        <v>C124-C125</v>
      </c>
      <c r="L129" s="1">
        <f t="shared" ca="1" si="16"/>
        <v>2</v>
      </c>
    </row>
    <row r="130" spans="1:12">
      <c r="A130" s="1" t="s">
        <v>132</v>
      </c>
      <c r="B130" s="25">
        <f t="shared" ca="1" si="11"/>
        <v>1507.0050616434166</v>
      </c>
      <c r="C130" s="25">
        <f t="shared" ca="1" si="12"/>
        <v>1685.5116204413689</v>
      </c>
      <c r="D130" s="1" t="str">
        <f t="shared" ca="1" si="9"/>
        <v>เข้าระบบ</v>
      </c>
      <c r="E130" s="1" t="str">
        <f t="shared" ca="1" si="13"/>
        <v>C125-C128-C129</v>
      </c>
      <c r="F130" s="5">
        <f t="shared" ca="1" si="14"/>
        <v>178.50655879795227</v>
      </c>
      <c r="G130" s="5"/>
      <c r="H130" s="5"/>
      <c r="I130" s="5">
        <f t="shared" ca="1" si="10"/>
        <v>0.69359770800247422</v>
      </c>
      <c r="J130" s="5">
        <f t="shared" ca="1" si="10"/>
        <v>0.30363177162453958</v>
      </c>
      <c r="K130" s="1" t="str">
        <f t="shared" ca="1" si="15"/>
        <v>C125-C128</v>
      </c>
      <c r="L130" s="1">
        <f t="shared" ca="1" si="16"/>
        <v>2</v>
      </c>
    </row>
    <row r="131" spans="1:12">
      <c r="A131" s="1" t="s">
        <v>133</v>
      </c>
      <c r="B131" s="25">
        <f t="shared" ca="1" si="11"/>
        <v>1521.1993379722246</v>
      </c>
      <c r="C131" s="25">
        <f t="shared" ca="1" si="12"/>
        <v>1685.5116204413689</v>
      </c>
      <c r="D131" s="1" t="str">
        <f t="shared" ref="D131:D172" ca="1" si="17">IF(L131=2,"เข้าระบบ","ไม่เข้าระบบ")</f>
        <v>ไม่เข้าระบบ</v>
      </c>
      <c r="E131" s="1" t="str">
        <f t="shared" ca="1" si="13"/>
        <v>C125-C128-C129</v>
      </c>
      <c r="F131" s="5" t="str">
        <f t="shared" ca="1" si="14"/>
        <v>-</v>
      </c>
      <c r="G131" s="5"/>
      <c r="H131" s="5"/>
      <c r="I131" s="5">
        <f t="shared" ref="I131:J173" ca="1" si="18">RAND()</f>
        <v>0.99726676498685984</v>
      </c>
      <c r="J131" s="5">
        <f t="shared" ca="1" si="18"/>
        <v>6.3399521852455898E-2</v>
      </c>
      <c r="K131" s="1" t="str">
        <f t="shared" ca="1" si="15"/>
        <v>C125-C128-C129</v>
      </c>
      <c r="L131" s="1">
        <f t="shared" ca="1" si="16"/>
        <v>10</v>
      </c>
    </row>
    <row r="132" spans="1:12">
      <c r="A132" s="1" t="s">
        <v>134</v>
      </c>
      <c r="B132" s="25">
        <f t="shared" ref="B132:B195" ca="1" si="19">-(60/$G$2/60)*LN(1-I131)*60+B131</f>
        <v>1592.0265705901772</v>
      </c>
      <c r="C132" s="25">
        <f t="shared" ref="C132:C195" ca="1" si="20">IF(L132=2,IF(B132+(-($H$2/60)*LN(1-J131)*60)&gt;C131+(-($H$2/60)*LN(1-J131)*60),B132+(-($H$2/60)*LN(1-J131)*60),C131+(-($H$2/60)*LN(1-J131)*60)),C131)</f>
        <v>1686.8215898757426</v>
      </c>
      <c r="D132" s="1" t="str">
        <f t="shared" ca="1" si="17"/>
        <v>เข้าระบบ</v>
      </c>
      <c r="E132" s="1" t="str">
        <f t="shared" ref="E132:E172" ca="1" si="21">IF(IFERROR(FIND("-",K132,FIND("-",K132,1)+1),2)=2,IF(K132="",A132,CONCATENATE(K132,"-",A132)),K132)</f>
        <v>C128-C129-C131</v>
      </c>
      <c r="F132" s="5">
        <f t="shared" ref="F132:F195" ca="1" si="22">IF(D132="เข้าระบบ",C132-B132,"-")</f>
        <v>94.795019285565331</v>
      </c>
      <c r="G132" s="5"/>
      <c r="H132" s="5"/>
      <c r="I132" s="5">
        <f t="shared" ca="1" si="18"/>
        <v>0.78422734106270497</v>
      </c>
      <c r="J132" s="5">
        <f t="shared" ca="1" si="18"/>
        <v>0.20994123360546979</v>
      </c>
      <c r="K132" s="1" t="str">
        <f t="shared" ref="K132:K172" ca="1" si="23">IFERROR(IF(VLOOKUP(LEFT(E131,IFERROR(FINDB("-",E131),LEN(E131)+1)-1),A:C,3,FALSE)&lt;=B132,RIGHT(E131,LEN(E131)-FIND("-",E131)),E131),"")</f>
        <v>C128-C129</v>
      </c>
      <c r="L132" s="1">
        <f t="shared" ca="1" si="16"/>
        <v>2</v>
      </c>
    </row>
    <row r="133" spans="1:12">
      <c r="A133" s="1" t="s">
        <v>135</v>
      </c>
      <c r="B133" s="25">
        <f t="shared" ca="1" si="19"/>
        <v>1610.428929756059</v>
      </c>
      <c r="C133" s="25">
        <f t="shared" ca="1" si="20"/>
        <v>1686.8215898757426</v>
      </c>
      <c r="D133" s="1" t="str">
        <f t="shared" ca="1" si="17"/>
        <v>ไม่เข้าระบบ</v>
      </c>
      <c r="E133" s="1" t="str">
        <f t="shared" ca="1" si="21"/>
        <v>C128-C129-C131</v>
      </c>
      <c r="F133" s="5" t="str">
        <f t="shared" ca="1" si="22"/>
        <v>-</v>
      </c>
      <c r="G133" s="5"/>
      <c r="H133" s="5"/>
      <c r="I133" s="5">
        <f t="shared" ca="1" si="18"/>
        <v>0.46089290173805875</v>
      </c>
      <c r="J133" s="5">
        <f t="shared" ca="1" si="18"/>
        <v>0.83069605613697872</v>
      </c>
      <c r="K133" s="1" t="str">
        <f t="shared" ca="1" si="23"/>
        <v>C128-C129-C131</v>
      </c>
      <c r="L133" s="1">
        <f t="shared" ca="1" si="16"/>
        <v>10</v>
      </c>
    </row>
    <row r="134" spans="1:12">
      <c r="A134" s="1" t="s">
        <v>136</v>
      </c>
      <c r="B134" s="25">
        <f t="shared" ca="1" si="19"/>
        <v>1617.8430221129017</v>
      </c>
      <c r="C134" s="25">
        <f t="shared" ca="1" si="20"/>
        <v>1686.8215898757426</v>
      </c>
      <c r="D134" s="1" t="str">
        <f t="shared" ca="1" si="17"/>
        <v>ไม่เข้าระบบ</v>
      </c>
      <c r="E134" s="1" t="str">
        <f t="shared" ca="1" si="21"/>
        <v>C128-C129-C131</v>
      </c>
      <c r="F134" s="5" t="str">
        <f t="shared" ca="1" si="22"/>
        <v>-</v>
      </c>
      <c r="G134" s="5"/>
      <c r="H134" s="5"/>
      <c r="I134" s="5">
        <f t="shared" ca="1" si="18"/>
        <v>0.61094001603179748</v>
      </c>
      <c r="J134" s="5">
        <f t="shared" ca="1" si="18"/>
        <v>0.54400854515414143</v>
      </c>
      <c r="K134" s="1" t="str">
        <f t="shared" ca="1" si="23"/>
        <v>C128-C129-C131</v>
      </c>
      <c r="L134" s="1">
        <f t="shared" ca="1" si="16"/>
        <v>10</v>
      </c>
    </row>
    <row r="135" spans="1:12">
      <c r="A135" s="1" t="s">
        <v>137</v>
      </c>
      <c r="B135" s="25">
        <f t="shared" ca="1" si="19"/>
        <v>1629.1712830747292</v>
      </c>
      <c r="C135" s="25">
        <f t="shared" ca="1" si="20"/>
        <v>1686.8215898757426</v>
      </c>
      <c r="D135" s="1" t="str">
        <f t="shared" ca="1" si="17"/>
        <v>ไม่เข้าระบบ</v>
      </c>
      <c r="E135" s="1" t="str">
        <f t="shared" ca="1" si="21"/>
        <v>C128-C129-C131</v>
      </c>
      <c r="F135" s="5" t="str">
        <f t="shared" ca="1" si="22"/>
        <v>-</v>
      </c>
      <c r="G135" s="5"/>
      <c r="H135" s="5"/>
      <c r="I135" s="5">
        <f t="shared" ca="1" si="18"/>
        <v>0.50847284591501651</v>
      </c>
      <c r="J135" s="5">
        <f t="shared" ca="1" si="18"/>
        <v>5.4928973917309776E-2</v>
      </c>
      <c r="K135" s="1" t="str">
        <f t="shared" ca="1" si="23"/>
        <v>C128-C129-C131</v>
      </c>
      <c r="L135" s="1">
        <f t="shared" ca="1" si="16"/>
        <v>10</v>
      </c>
    </row>
    <row r="136" spans="1:12">
      <c r="A136" s="1" t="s">
        <v>138</v>
      </c>
      <c r="B136" s="25">
        <f t="shared" ca="1" si="19"/>
        <v>1637.694140197277</v>
      </c>
      <c r="C136" s="25">
        <f t="shared" ca="1" si="20"/>
        <v>1686.8215898757426</v>
      </c>
      <c r="D136" s="1" t="str">
        <f t="shared" ca="1" si="17"/>
        <v>ไม่เข้าระบบ</v>
      </c>
      <c r="E136" s="1" t="str">
        <f t="shared" ca="1" si="21"/>
        <v>C128-C129-C131</v>
      </c>
      <c r="F136" s="5" t="str">
        <f t="shared" ca="1" si="22"/>
        <v>-</v>
      </c>
      <c r="G136" s="5"/>
      <c r="H136" s="5"/>
      <c r="I136" s="5">
        <f t="shared" ca="1" si="18"/>
        <v>0.69436230387067432</v>
      </c>
      <c r="J136" s="5">
        <f t="shared" ca="1" si="18"/>
        <v>0.82858917585674363</v>
      </c>
      <c r="K136" s="1" t="str">
        <f t="shared" ca="1" si="23"/>
        <v>C128-C129-C131</v>
      </c>
      <c r="L136" s="1">
        <f t="shared" ca="1" si="16"/>
        <v>10</v>
      </c>
    </row>
    <row r="137" spans="1:12">
      <c r="A137" s="1" t="s">
        <v>139</v>
      </c>
      <c r="B137" s="25">
        <f t="shared" ca="1" si="19"/>
        <v>1651.9183987343374</v>
      </c>
      <c r="C137" s="25">
        <f t="shared" ca="1" si="20"/>
        <v>1686.8215898757426</v>
      </c>
      <c r="D137" s="1" t="str">
        <f t="shared" ca="1" si="17"/>
        <v>ไม่เข้าระบบ</v>
      </c>
      <c r="E137" s="1" t="str">
        <f t="shared" ca="1" si="21"/>
        <v>C128-C129-C131</v>
      </c>
      <c r="F137" s="5" t="str">
        <f t="shared" ca="1" si="22"/>
        <v>-</v>
      </c>
      <c r="G137" s="5"/>
      <c r="H137" s="5"/>
      <c r="I137" s="5">
        <f t="shared" ca="1" si="18"/>
        <v>0.94745570959019343</v>
      </c>
      <c r="J137" s="5">
        <f t="shared" ca="1" si="18"/>
        <v>0.59984744670478829</v>
      </c>
      <c r="K137" s="1" t="str">
        <f t="shared" ca="1" si="23"/>
        <v>C128-C129-C131</v>
      </c>
      <c r="L137" s="1">
        <f t="shared" ref="L137:L172" ca="1" si="24">IFERROR(FIND("-",K137,FIND("-",K137,1)+1),2)</f>
        <v>10</v>
      </c>
    </row>
    <row r="138" spans="1:12">
      <c r="A138" s="1" t="s">
        <v>140</v>
      </c>
      <c r="B138" s="25">
        <f t="shared" ca="1" si="19"/>
        <v>1687.2715847925481</v>
      </c>
      <c r="C138" s="25">
        <f t="shared" ca="1" si="20"/>
        <v>1705.5897732194326</v>
      </c>
      <c r="D138" s="1" t="str">
        <f t="shared" ca="1" si="17"/>
        <v>เข้าระบบ</v>
      </c>
      <c r="E138" s="1" t="str">
        <f t="shared" ca="1" si="21"/>
        <v>C129-C131-C137</v>
      </c>
      <c r="F138" s="5">
        <f t="shared" ca="1" si="22"/>
        <v>18.31818842688449</v>
      </c>
      <c r="G138" s="5"/>
      <c r="H138" s="5"/>
      <c r="I138" s="5">
        <f t="shared" ca="1" si="18"/>
        <v>0.93066182682581555</v>
      </c>
      <c r="J138" s="5">
        <f t="shared" ca="1" si="18"/>
        <v>0.44565699055494901</v>
      </c>
      <c r="K138" s="1" t="str">
        <f t="shared" ca="1" si="23"/>
        <v>C129-C131</v>
      </c>
      <c r="L138" s="1">
        <f t="shared" ca="1" si="24"/>
        <v>2</v>
      </c>
    </row>
    <row r="139" spans="1:12">
      <c r="A139" s="1" t="s">
        <v>141</v>
      </c>
      <c r="B139" s="25">
        <f t="shared" ca="1" si="19"/>
        <v>1719.296701012408</v>
      </c>
      <c r="C139" s="25">
        <f t="shared" ca="1" si="20"/>
        <v>1731.0961336765417</v>
      </c>
      <c r="D139" s="1" t="str">
        <f t="shared" ca="1" si="17"/>
        <v>เข้าระบบ</v>
      </c>
      <c r="E139" s="1" t="str">
        <f t="shared" ca="1" si="21"/>
        <v>C131-C137-C138</v>
      </c>
      <c r="F139" s="5">
        <f t="shared" ca="1" si="22"/>
        <v>11.799432664133747</v>
      </c>
      <c r="G139" s="5"/>
      <c r="H139" s="5"/>
      <c r="I139" s="5">
        <f t="shared" ca="1" si="18"/>
        <v>0.60451950087015849</v>
      </c>
      <c r="J139" s="5">
        <f t="shared" ca="1" si="18"/>
        <v>0.75952979796886844</v>
      </c>
      <c r="K139" s="1" t="str">
        <f t="shared" ca="1" si="23"/>
        <v>C131-C137</v>
      </c>
      <c r="L139" s="1">
        <f t="shared" ca="1" si="24"/>
        <v>2</v>
      </c>
    </row>
    <row r="140" spans="1:12">
      <c r="A140" s="1" t="s">
        <v>142</v>
      </c>
      <c r="B140" s="25">
        <f t="shared" ca="1" si="19"/>
        <v>1730.428546610822</v>
      </c>
      <c r="C140" s="25">
        <f t="shared" ca="1" si="20"/>
        <v>1759.5993156203622</v>
      </c>
      <c r="D140" s="1" t="str">
        <f t="shared" ca="1" si="17"/>
        <v>เข้าระบบ</v>
      </c>
      <c r="E140" s="1" t="str">
        <f t="shared" ca="1" si="21"/>
        <v>C137-C138-C139</v>
      </c>
      <c r="F140" s="5">
        <f t="shared" ca="1" si="22"/>
        <v>29.170769009540209</v>
      </c>
      <c r="G140" s="5"/>
      <c r="H140" s="5"/>
      <c r="I140" s="5">
        <f t="shared" ca="1" si="18"/>
        <v>0.13581725718476356</v>
      </c>
      <c r="J140" s="5">
        <f t="shared" ca="1" si="18"/>
        <v>0.63053205616909991</v>
      </c>
      <c r="K140" s="1" t="str">
        <f t="shared" ca="1" si="23"/>
        <v>C137-C138</v>
      </c>
      <c r="L140" s="1">
        <f t="shared" ca="1" si="24"/>
        <v>2</v>
      </c>
    </row>
    <row r="141" spans="1:12">
      <c r="A141" s="1" t="s">
        <v>143</v>
      </c>
      <c r="B141" s="25">
        <f t="shared" ca="1" si="19"/>
        <v>1732.1801989066785</v>
      </c>
      <c r="C141" s="25">
        <f t="shared" ca="1" si="20"/>
        <v>1779.5131415781507</v>
      </c>
      <c r="D141" s="1" t="str">
        <f t="shared" ca="1" si="17"/>
        <v>เข้าระบบ</v>
      </c>
      <c r="E141" s="1" t="str">
        <f t="shared" ca="1" si="21"/>
        <v>C138-C139-C140</v>
      </c>
      <c r="F141" s="5">
        <f t="shared" ca="1" si="22"/>
        <v>47.33294267147221</v>
      </c>
      <c r="G141" s="5"/>
      <c r="H141" s="5"/>
      <c r="I141" s="5">
        <f t="shared" ca="1" si="18"/>
        <v>0.75772442234802195</v>
      </c>
      <c r="J141" s="5">
        <f t="shared" ca="1" si="18"/>
        <v>0.74163186803540926</v>
      </c>
      <c r="K141" s="1" t="str">
        <f t="shared" ca="1" si="23"/>
        <v>C138-C139</v>
      </c>
      <c r="L141" s="1">
        <f t="shared" ca="1" si="24"/>
        <v>2</v>
      </c>
    </row>
    <row r="142" spans="1:12">
      <c r="A142" s="1" t="s">
        <v>144</v>
      </c>
      <c r="B142" s="25">
        <f t="shared" ca="1" si="19"/>
        <v>1749.1923523076641</v>
      </c>
      <c r="C142" s="25">
        <f t="shared" ca="1" si="20"/>
        <v>1806.5805384379439</v>
      </c>
      <c r="D142" s="1" t="str">
        <f t="shared" ca="1" si="17"/>
        <v>เข้าระบบ</v>
      </c>
      <c r="E142" s="1" t="str">
        <f t="shared" ca="1" si="21"/>
        <v>C139-C140-C141</v>
      </c>
      <c r="F142" s="5">
        <f t="shared" ca="1" si="22"/>
        <v>57.388186130279792</v>
      </c>
      <c r="G142" s="5"/>
      <c r="H142" s="5"/>
      <c r="I142" s="5">
        <f t="shared" ca="1" si="18"/>
        <v>0.56245274999564532</v>
      </c>
      <c r="J142" s="5">
        <f t="shared" ca="1" si="18"/>
        <v>0.35561198815660533</v>
      </c>
      <c r="K142" s="1" t="str">
        <f t="shared" ca="1" si="23"/>
        <v>C139-C140</v>
      </c>
      <c r="L142" s="1">
        <f t="shared" ca="1" si="24"/>
        <v>2</v>
      </c>
    </row>
    <row r="143" spans="1:12">
      <c r="A143" s="1" t="s">
        <v>145</v>
      </c>
      <c r="B143" s="25">
        <f t="shared" ca="1" si="19"/>
        <v>1759.1111992557373</v>
      </c>
      <c r="C143" s="25">
        <f t="shared" ca="1" si="20"/>
        <v>1806.5805384379439</v>
      </c>
      <c r="D143" s="1" t="str">
        <f t="shared" ca="1" si="17"/>
        <v>ไม่เข้าระบบ</v>
      </c>
      <c r="E143" s="1" t="str">
        <f t="shared" ca="1" si="21"/>
        <v>C139-C140-C141</v>
      </c>
      <c r="F143" s="5" t="str">
        <f t="shared" ca="1" si="22"/>
        <v>-</v>
      </c>
      <c r="G143" s="5"/>
      <c r="H143" s="5"/>
      <c r="I143" s="5">
        <f t="shared" ca="1" si="18"/>
        <v>0.55068312574002776</v>
      </c>
      <c r="J143" s="5">
        <f t="shared" ca="1" si="18"/>
        <v>0.44867368544481945</v>
      </c>
      <c r="K143" s="1" t="str">
        <f t="shared" ca="1" si="23"/>
        <v>C139-C140-C141</v>
      </c>
      <c r="L143" s="1">
        <f t="shared" ca="1" si="24"/>
        <v>10</v>
      </c>
    </row>
    <row r="144" spans="1:12">
      <c r="A144" s="1" t="s">
        <v>146</v>
      </c>
      <c r="B144" s="25">
        <f t="shared" ca="1" si="19"/>
        <v>1768.7115221377467</v>
      </c>
      <c r="C144" s="25">
        <f t="shared" ca="1" si="20"/>
        <v>1818.4891068919544</v>
      </c>
      <c r="D144" s="1" t="str">
        <f t="shared" ca="1" si="17"/>
        <v>เข้าระบบ</v>
      </c>
      <c r="E144" s="1" t="str">
        <f t="shared" ca="1" si="21"/>
        <v>C140-C141-C143</v>
      </c>
      <c r="F144" s="5">
        <f t="shared" ca="1" si="22"/>
        <v>49.777584754207737</v>
      </c>
      <c r="G144" s="5"/>
      <c r="H144" s="5"/>
      <c r="I144" s="5">
        <f t="shared" ca="1" si="18"/>
        <v>0.98986008677145687</v>
      </c>
      <c r="J144" s="5">
        <f t="shared" ca="1" si="18"/>
        <v>0.71614764517368235</v>
      </c>
      <c r="K144" s="1" t="str">
        <f t="shared" ca="1" si="23"/>
        <v>C140-C141</v>
      </c>
      <c r="L144" s="1">
        <f t="shared" ca="1" si="24"/>
        <v>2</v>
      </c>
    </row>
    <row r="145" spans="1:12">
      <c r="A145" s="1" t="s">
        <v>147</v>
      </c>
      <c r="B145" s="25">
        <f t="shared" ca="1" si="19"/>
        <v>1823.8068321961298</v>
      </c>
      <c r="C145" s="25">
        <f t="shared" ca="1" si="20"/>
        <v>1848.9928532636527</v>
      </c>
      <c r="D145" s="1" t="str">
        <f t="shared" ca="1" si="17"/>
        <v>เข้าระบบ</v>
      </c>
      <c r="E145" s="1" t="str">
        <f t="shared" ca="1" si="21"/>
        <v>C141-C143-C144</v>
      </c>
      <c r="F145" s="5">
        <f t="shared" ca="1" si="22"/>
        <v>25.186021067522915</v>
      </c>
      <c r="G145" s="5"/>
      <c r="H145" s="5"/>
      <c r="I145" s="5">
        <f t="shared" ca="1" si="18"/>
        <v>0.83161180442674154</v>
      </c>
      <c r="J145" s="5">
        <f t="shared" ca="1" si="18"/>
        <v>5.8120196994941198E-2</v>
      </c>
      <c r="K145" s="1" t="str">
        <f t="shared" ca="1" si="23"/>
        <v>C141-C143</v>
      </c>
      <c r="L145" s="1">
        <f t="shared" ca="1" si="24"/>
        <v>2</v>
      </c>
    </row>
    <row r="146" spans="1:12">
      <c r="A146" s="1" t="s">
        <v>148</v>
      </c>
      <c r="B146" s="25">
        <f t="shared" ca="1" si="19"/>
        <v>1845.1846315222517</v>
      </c>
      <c r="C146" s="25">
        <f t="shared" ca="1" si="20"/>
        <v>1850.1904054677771</v>
      </c>
      <c r="D146" s="1" t="str">
        <f t="shared" ca="1" si="17"/>
        <v>เข้าระบบ</v>
      </c>
      <c r="E146" s="1" t="str">
        <f t="shared" ca="1" si="21"/>
        <v>C143-C144-C145</v>
      </c>
      <c r="F146" s="5">
        <f t="shared" ca="1" si="22"/>
        <v>5.0057739455253341</v>
      </c>
      <c r="G146" s="5"/>
      <c r="H146" s="5"/>
      <c r="I146" s="5">
        <f t="shared" ca="1" si="18"/>
        <v>0.87118847518162701</v>
      </c>
      <c r="J146" s="5">
        <f t="shared" ca="1" si="18"/>
        <v>0.78669297928439974</v>
      </c>
      <c r="K146" s="1" t="str">
        <f t="shared" ca="1" si="23"/>
        <v>C143-C144</v>
      </c>
      <c r="L146" s="1">
        <f t="shared" ca="1" si="24"/>
        <v>2</v>
      </c>
    </row>
    <row r="147" spans="1:12">
      <c r="A147" s="1" t="s">
        <v>149</v>
      </c>
      <c r="B147" s="25">
        <f t="shared" ca="1" si="19"/>
        <v>1869.7774914131876</v>
      </c>
      <c r="C147" s="25">
        <f t="shared" ca="1" si="20"/>
        <v>1900.6779461991716</v>
      </c>
      <c r="D147" s="1" t="str">
        <f t="shared" ca="1" si="17"/>
        <v>เข้าระบบ</v>
      </c>
      <c r="E147" s="1" t="str">
        <f t="shared" ca="1" si="21"/>
        <v>C144-C145-C146</v>
      </c>
      <c r="F147" s="5">
        <f t="shared" ca="1" si="22"/>
        <v>30.900454785984039</v>
      </c>
      <c r="G147" s="5"/>
      <c r="H147" s="5"/>
      <c r="I147" s="5">
        <f t="shared" ca="1" si="18"/>
        <v>0.61620745532765686</v>
      </c>
      <c r="J147" s="5">
        <f t="shared" ca="1" si="18"/>
        <v>0.79008953975833385</v>
      </c>
      <c r="K147" s="1" t="str">
        <f t="shared" ca="1" si="23"/>
        <v>C144-C145</v>
      </c>
      <c r="L147" s="1">
        <f t="shared" ca="1" si="24"/>
        <v>2</v>
      </c>
    </row>
    <row r="148" spans="1:12">
      <c r="A148" s="1" t="s">
        <v>150</v>
      </c>
      <c r="B148" s="25">
        <f t="shared" ca="1" si="19"/>
        <v>1881.2693288607497</v>
      </c>
      <c r="C148" s="25">
        <f t="shared" ca="1" si="20"/>
        <v>1931.8994305790111</v>
      </c>
      <c r="D148" s="1" t="str">
        <f t="shared" ca="1" si="17"/>
        <v>เข้าระบบ</v>
      </c>
      <c r="E148" s="1" t="str">
        <f t="shared" ca="1" si="21"/>
        <v>C145-C146-C147</v>
      </c>
      <c r="F148" s="5">
        <f t="shared" ca="1" si="22"/>
        <v>50.630101718261358</v>
      </c>
      <c r="G148" s="5"/>
      <c r="H148" s="5"/>
      <c r="I148" s="5">
        <f t="shared" ca="1" si="18"/>
        <v>0.8231731088271772</v>
      </c>
      <c r="J148" s="5">
        <f t="shared" ca="1" si="18"/>
        <v>0.38760774690513178</v>
      </c>
      <c r="K148" s="1" t="str">
        <f t="shared" ca="1" si="23"/>
        <v>C145-C146</v>
      </c>
      <c r="L148" s="1">
        <f t="shared" ca="1" si="24"/>
        <v>2</v>
      </c>
    </row>
    <row r="149" spans="1:12">
      <c r="A149" s="1" t="s">
        <v>151</v>
      </c>
      <c r="B149" s="25">
        <f t="shared" ca="1" si="19"/>
        <v>1902.0603373521585</v>
      </c>
      <c r="C149" s="25">
        <f t="shared" ca="1" si="20"/>
        <v>1941.7070758860575</v>
      </c>
      <c r="D149" s="1" t="str">
        <f t="shared" ca="1" si="17"/>
        <v>เข้าระบบ</v>
      </c>
      <c r="E149" s="1" t="str">
        <f t="shared" ca="1" si="21"/>
        <v>C146-C147-C148</v>
      </c>
      <c r="F149" s="5">
        <f t="shared" ca="1" si="22"/>
        <v>39.646738533898997</v>
      </c>
      <c r="G149" s="5"/>
      <c r="H149" s="5"/>
      <c r="I149" s="5">
        <f t="shared" ca="1" si="18"/>
        <v>0.28394311423353802</v>
      </c>
      <c r="J149" s="5">
        <f t="shared" ca="1" si="18"/>
        <v>0.94482242143063999</v>
      </c>
      <c r="K149" s="1" t="str">
        <f t="shared" ca="1" si="23"/>
        <v>C146-C147</v>
      </c>
      <c r="L149" s="1">
        <f t="shared" ca="1" si="24"/>
        <v>2</v>
      </c>
    </row>
    <row r="150" spans="1:12">
      <c r="A150" s="1" t="s">
        <v>152</v>
      </c>
      <c r="B150" s="25">
        <f t="shared" ca="1" si="19"/>
        <v>1906.0682853415537</v>
      </c>
      <c r="C150" s="25">
        <f t="shared" ca="1" si="20"/>
        <v>1999.6510477571051</v>
      </c>
      <c r="D150" s="1" t="str">
        <f t="shared" ca="1" si="17"/>
        <v>เข้าระบบ</v>
      </c>
      <c r="E150" s="1" t="str">
        <f t="shared" ca="1" si="21"/>
        <v>C147-C148-C149</v>
      </c>
      <c r="F150" s="5">
        <f t="shared" ca="1" si="22"/>
        <v>93.582762415551315</v>
      </c>
      <c r="G150" s="5"/>
      <c r="H150" s="5"/>
      <c r="I150" s="5">
        <f t="shared" ca="1" si="18"/>
        <v>0.63296750646687938</v>
      </c>
      <c r="J150" s="5">
        <f t="shared" ca="1" si="18"/>
        <v>0.3503716281644218</v>
      </c>
      <c r="K150" s="1" t="str">
        <f t="shared" ca="1" si="23"/>
        <v>C147-C148</v>
      </c>
      <c r="L150" s="1">
        <f t="shared" ca="1" si="24"/>
        <v>2</v>
      </c>
    </row>
    <row r="151" spans="1:12">
      <c r="A151" s="1" t="s">
        <v>153</v>
      </c>
      <c r="B151" s="25">
        <f t="shared" ca="1" si="19"/>
        <v>1918.0959441008672</v>
      </c>
      <c r="C151" s="25">
        <f t="shared" ca="1" si="20"/>
        <v>1999.6510477571051</v>
      </c>
      <c r="D151" s="1" t="str">
        <f t="shared" ca="1" si="17"/>
        <v>ไม่เข้าระบบ</v>
      </c>
      <c r="E151" s="1" t="str">
        <f t="shared" ca="1" si="21"/>
        <v>C147-C148-C149</v>
      </c>
      <c r="F151" s="5" t="str">
        <f t="shared" ca="1" si="22"/>
        <v>-</v>
      </c>
      <c r="G151" s="5"/>
      <c r="H151" s="5"/>
      <c r="I151" s="5">
        <f t="shared" ca="1" si="18"/>
        <v>0.94140675133266649</v>
      </c>
      <c r="J151" s="5">
        <f t="shared" ca="1" si="18"/>
        <v>0.57259718107577773</v>
      </c>
      <c r="K151" s="1" t="str">
        <f t="shared" ca="1" si="23"/>
        <v>C147-C148-C149</v>
      </c>
      <c r="L151" s="1">
        <f t="shared" ca="1" si="24"/>
        <v>10</v>
      </c>
    </row>
    <row r="152" spans="1:12">
      <c r="A152" s="1" t="s">
        <v>154</v>
      </c>
      <c r="B152" s="25">
        <f t="shared" ca="1" si="19"/>
        <v>1952.1415736947647</v>
      </c>
      <c r="C152" s="25">
        <f t="shared" ca="1" si="20"/>
        <v>2016.6516145691298</v>
      </c>
      <c r="D152" s="1" t="str">
        <f t="shared" ca="1" si="17"/>
        <v>เข้าระบบ</v>
      </c>
      <c r="E152" s="1" t="str">
        <f t="shared" ca="1" si="21"/>
        <v>C148-C149-C151</v>
      </c>
      <c r="F152" s="5">
        <f t="shared" ca="1" si="22"/>
        <v>64.510040874365131</v>
      </c>
      <c r="G152" s="5"/>
      <c r="H152" s="5"/>
      <c r="I152" s="5">
        <f t="shared" ca="1" si="18"/>
        <v>0.34144101925393988</v>
      </c>
      <c r="J152" s="5">
        <f t="shared" ca="1" si="18"/>
        <v>0.46080280231840831</v>
      </c>
      <c r="K152" s="1" t="str">
        <f t="shared" ca="1" si="23"/>
        <v>C148-C149</v>
      </c>
      <c r="L152" s="1">
        <f t="shared" ca="1" si="24"/>
        <v>2</v>
      </c>
    </row>
    <row r="153" spans="1:12">
      <c r="A153" s="1" t="s">
        <v>155</v>
      </c>
      <c r="B153" s="25">
        <f t="shared" ca="1" si="19"/>
        <v>1957.1539880165085</v>
      </c>
      <c r="C153" s="25">
        <f t="shared" ca="1" si="20"/>
        <v>2029.0050929006418</v>
      </c>
      <c r="D153" s="1" t="str">
        <f t="shared" ca="1" si="17"/>
        <v>เข้าระบบ</v>
      </c>
      <c r="E153" s="1" t="str">
        <f t="shared" ca="1" si="21"/>
        <v>C149-C151-C152</v>
      </c>
      <c r="F153" s="5">
        <f t="shared" ca="1" si="22"/>
        <v>71.851104884133292</v>
      </c>
      <c r="G153" s="5"/>
      <c r="H153" s="5"/>
      <c r="I153" s="5">
        <f t="shared" ca="1" si="18"/>
        <v>0.27584142528994393</v>
      </c>
      <c r="J153" s="5">
        <f t="shared" ca="1" si="18"/>
        <v>3.7467262692456593E-2</v>
      </c>
      <c r="K153" s="1" t="str">
        <f t="shared" ca="1" si="23"/>
        <v>C149-C151</v>
      </c>
      <c r="L153" s="1">
        <f t="shared" ca="1" si="24"/>
        <v>2</v>
      </c>
    </row>
    <row r="154" spans="1:12">
      <c r="A154" s="1" t="s">
        <v>156</v>
      </c>
      <c r="B154" s="25">
        <f t="shared" ca="1" si="19"/>
        <v>1961.026926633346</v>
      </c>
      <c r="C154" s="25">
        <f t="shared" ca="1" si="20"/>
        <v>2029.0050929006418</v>
      </c>
      <c r="D154" s="1" t="str">
        <f t="shared" ca="1" si="17"/>
        <v>ไม่เข้าระบบ</v>
      </c>
      <c r="E154" s="1" t="str">
        <f t="shared" ca="1" si="21"/>
        <v>C149-C151-C152</v>
      </c>
      <c r="F154" s="5" t="str">
        <f t="shared" ca="1" si="22"/>
        <v>-</v>
      </c>
      <c r="G154" s="5"/>
      <c r="H154" s="5"/>
      <c r="I154" s="5">
        <f t="shared" ca="1" si="18"/>
        <v>0.82734511321905502</v>
      </c>
      <c r="J154" s="5">
        <f t="shared" ca="1" si="18"/>
        <v>7.1995043133911807E-2</v>
      </c>
      <c r="K154" s="1" t="str">
        <f t="shared" ca="1" si="23"/>
        <v>C149-C151-C152</v>
      </c>
      <c r="L154" s="1">
        <f t="shared" ca="1" si="24"/>
        <v>10</v>
      </c>
    </row>
    <row r="155" spans="1:12">
      <c r="A155" s="1" t="s">
        <v>157</v>
      </c>
      <c r="B155" s="25">
        <f t="shared" ca="1" si="19"/>
        <v>1982.1044532452795</v>
      </c>
      <c r="C155" s="25">
        <f t="shared" ca="1" si="20"/>
        <v>2029.0050929006418</v>
      </c>
      <c r="D155" s="1" t="str">
        <f t="shared" ca="1" si="17"/>
        <v>ไม่เข้าระบบ</v>
      </c>
      <c r="E155" s="1" t="str">
        <f t="shared" ca="1" si="21"/>
        <v>C149-C151-C152</v>
      </c>
      <c r="F155" s="5" t="str">
        <f t="shared" ca="1" si="22"/>
        <v>-</v>
      </c>
      <c r="G155" s="5"/>
      <c r="H155" s="5"/>
      <c r="I155" s="5">
        <f t="shared" ca="1" si="18"/>
        <v>0.8106845009257837</v>
      </c>
      <c r="J155" s="5">
        <f t="shared" ca="1" si="18"/>
        <v>0.22776946831256861</v>
      </c>
      <c r="K155" s="1" t="str">
        <f t="shared" ca="1" si="23"/>
        <v>C149-C151-C152</v>
      </c>
      <c r="L155" s="1">
        <f t="shared" ca="1" si="24"/>
        <v>10</v>
      </c>
    </row>
    <row r="156" spans="1:12">
      <c r="A156" s="1" t="s">
        <v>158</v>
      </c>
      <c r="B156" s="25">
        <f t="shared" ca="1" si="19"/>
        <v>2002.0765374260347</v>
      </c>
      <c r="C156" s="25">
        <f t="shared" ca="1" si="20"/>
        <v>2034.1745360478192</v>
      </c>
      <c r="D156" s="1" t="str">
        <f t="shared" ca="1" si="17"/>
        <v>เข้าระบบ</v>
      </c>
      <c r="E156" s="1" t="str">
        <f t="shared" ca="1" si="21"/>
        <v>C151-C152-C155</v>
      </c>
      <c r="F156" s="5">
        <f t="shared" ca="1" si="22"/>
        <v>32.097998621784427</v>
      </c>
      <c r="G156" s="5"/>
      <c r="H156" s="5"/>
      <c r="I156" s="5">
        <f t="shared" ca="1" si="18"/>
        <v>0.56194143124111662</v>
      </c>
      <c r="J156" s="5">
        <f t="shared" ca="1" si="18"/>
        <v>1.9540326992604662E-2</v>
      </c>
      <c r="K156" s="1" t="str">
        <f t="shared" ca="1" si="23"/>
        <v>C151-C152</v>
      </c>
      <c r="L156" s="1">
        <f t="shared" ca="1" si="24"/>
        <v>2</v>
      </c>
    </row>
    <row r="157" spans="1:12">
      <c r="A157" s="1" t="s">
        <v>159</v>
      </c>
      <c r="B157" s="25">
        <f t="shared" ca="1" si="19"/>
        <v>2011.9813693330464</v>
      </c>
      <c r="C157" s="25">
        <f t="shared" ca="1" si="20"/>
        <v>2034.1745360478192</v>
      </c>
      <c r="D157" s="1" t="str">
        <f t="shared" ca="1" si="17"/>
        <v>ไม่เข้าระบบ</v>
      </c>
      <c r="E157" s="1" t="str">
        <f t="shared" ca="1" si="21"/>
        <v>C151-C152-C155</v>
      </c>
      <c r="F157" s="5" t="str">
        <f t="shared" ca="1" si="22"/>
        <v>-</v>
      </c>
      <c r="G157" s="5"/>
      <c r="H157" s="5"/>
      <c r="I157" s="5">
        <f t="shared" ca="1" si="18"/>
        <v>0.96110751408655748</v>
      </c>
      <c r="J157" s="5">
        <f t="shared" ca="1" si="18"/>
        <v>0.63142379939065152</v>
      </c>
      <c r="K157" s="1" t="str">
        <f t="shared" ca="1" si="23"/>
        <v>C151-C152-C155</v>
      </c>
      <c r="L157" s="1">
        <f t="shared" ca="1" si="24"/>
        <v>10</v>
      </c>
    </row>
    <row r="158" spans="1:12">
      <c r="A158" s="1" t="s">
        <v>160</v>
      </c>
      <c r="B158" s="25">
        <f t="shared" ca="1" si="19"/>
        <v>2050.9448198673886</v>
      </c>
      <c r="C158" s="25">
        <f t="shared" ca="1" si="20"/>
        <v>2070.9069759237063</v>
      </c>
      <c r="D158" s="1" t="str">
        <f t="shared" ca="1" si="17"/>
        <v>เข้าระบบ</v>
      </c>
      <c r="E158" s="1" t="str">
        <f t="shared" ca="1" si="21"/>
        <v>C152-C155-C157</v>
      </c>
      <c r="F158" s="5">
        <f t="shared" ca="1" si="22"/>
        <v>19.962156056317781</v>
      </c>
      <c r="G158" s="5"/>
      <c r="H158" s="5"/>
      <c r="I158" s="5">
        <f t="shared" ca="1" si="18"/>
        <v>0.22751319612379284</v>
      </c>
      <c r="J158" s="5">
        <f t="shared" ca="1" si="18"/>
        <v>0.20420831220505331</v>
      </c>
      <c r="K158" s="1" t="str">
        <f t="shared" ca="1" si="23"/>
        <v>C152-C155</v>
      </c>
      <c r="L158" s="1">
        <f t="shared" ca="1" si="24"/>
        <v>2</v>
      </c>
    </row>
    <row r="159" spans="1:12">
      <c r="A159" s="1" t="s">
        <v>161</v>
      </c>
      <c r="B159" s="25">
        <f t="shared" ca="1" si="19"/>
        <v>2054.042504099993</v>
      </c>
      <c r="C159" s="25">
        <f t="shared" ca="1" si="20"/>
        <v>2075.4753324464446</v>
      </c>
      <c r="D159" s="1" t="str">
        <f t="shared" ca="1" si="17"/>
        <v>เข้าระบบ</v>
      </c>
      <c r="E159" s="1" t="str">
        <f t="shared" ca="1" si="21"/>
        <v>C155-C157-C158</v>
      </c>
      <c r="F159" s="5">
        <f t="shared" ca="1" si="22"/>
        <v>21.432828346451515</v>
      </c>
      <c r="G159" s="5"/>
      <c r="H159" s="5"/>
      <c r="I159" s="5">
        <f t="shared" ca="1" si="18"/>
        <v>0.5431708567841218</v>
      </c>
      <c r="J159" s="5">
        <f t="shared" ca="1" si="18"/>
        <v>0.2117728939497816</v>
      </c>
      <c r="K159" s="1" t="str">
        <f t="shared" ca="1" si="23"/>
        <v>C155-C157</v>
      </c>
      <c r="L159" s="1">
        <f t="shared" ca="1" si="24"/>
        <v>2</v>
      </c>
    </row>
    <row r="160" spans="1:12">
      <c r="A160" s="1" t="s">
        <v>162</v>
      </c>
      <c r="B160" s="25">
        <f t="shared" ca="1" si="19"/>
        <v>2063.4438539884932</v>
      </c>
      <c r="C160" s="25">
        <f t="shared" ca="1" si="20"/>
        <v>2080.2347129464456</v>
      </c>
      <c r="D160" s="1" t="str">
        <f t="shared" ca="1" si="17"/>
        <v>เข้าระบบ</v>
      </c>
      <c r="E160" s="1" t="str">
        <f t="shared" ca="1" si="21"/>
        <v>C157-C158-C159</v>
      </c>
      <c r="F160" s="5">
        <f t="shared" ca="1" si="22"/>
        <v>16.790858957952423</v>
      </c>
      <c r="G160" s="5"/>
      <c r="H160" s="5"/>
      <c r="I160" s="5">
        <f t="shared" ca="1" si="18"/>
        <v>0.5635229358668461</v>
      </c>
      <c r="J160" s="5">
        <f t="shared" ca="1" si="18"/>
        <v>0.3922181229314079</v>
      </c>
      <c r="K160" s="1" t="str">
        <f t="shared" ca="1" si="23"/>
        <v>C157-C158</v>
      </c>
      <c r="L160" s="1">
        <f t="shared" ca="1" si="24"/>
        <v>2</v>
      </c>
    </row>
    <row r="161" spans="1:12">
      <c r="A161" s="1" t="s">
        <v>166</v>
      </c>
      <c r="B161" s="25">
        <f t="shared" ca="1" si="19"/>
        <v>2073.3920873887841</v>
      </c>
      <c r="C161" s="25">
        <f t="shared" ca="1" si="20"/>
        <v>2090.1934972705512</v>
      </c>
      <c r="D161" s="1" t="str">
        <f t="shared" ca="1" si="17"/>
        <v>เข้าระบบ</v>
      </c>
      <c r="E161" s="1" t="str">
        <f t="shared" ca="1" si="21"/>
        <v>C158-C159-C160</v>
      </c>
      <c r="F161" s="5">
        <f t="shared" ca="1" si="22"/>
        <v>16.801409881767086</v>
      </c>
      <c r="G161" s="5"/>
      <c r="H161" s="5"/>
      <c r="I161" s="5">
        <f t="shared" ca="1" si="18"/>
        <v>0.28659970015721559</v>
      </c>
      <c r="J161" s="5">
        <f t="shared" ca="1" si="18"/>
        <v>0.85327262762170797</v>
      </c>
      <c r="K161" s="1" t="str">
        <f t="shared" ca="1" si="23"/>
        <v>C158-C159</v>
      </c>
      <c r="L161" s="1">
        <f t="shared" ca="1" si="24"/>
        <v>2</v>
      </c>
    </row>
    <row r="162" spans="1:12">
      <c r="A162" s="1" t="s">
        <v>167</v>
      </c>
      <c r="B162" s="25">
        <f t="shared" ca="1" si="19"/>
        <v>2077.4446384178605</v>
      </c>
      <c r="C162" s="25">
        <f t="shared" ca="1" si="20"/>
        <v>2128.5770777464058</v>
      </c>
      <c r="D162" s="1" t="str">
        <f t="shared" ca="1" si="17"/>
        <v>เข้าระบบ</v>
      </c>
      <c r="E162" s="1" t="str">
        <f t="shared" ca="1" si="21"/>
        <v>C159-C160-C161</v>
      </c>
      <c r="F162" s="5">
        <f t="shared" ca="1" si="22"/>
        <v>51.132439328545388</v>
      </c>
      <c r="G162" s="5"/>
      <c r="H162" s="5"/>
      <c r="I162" s="5">
        <f t="shared" ca="1" si="18"/>
        <v>0.51351031398757074</v>
      </c>
      <c r="J162" s="5">
        <f t="shared" ca="1" si="18"/>
        <v>0.51117101974186419</v>
      </c>
      <c r="K162" s="1" t="str">
        <f t="shared" ca="1" si="23"/>
        <v>C159-C160</v>
      </c>
      <c r="L162" s="1">
        <f t="shared" ca="1" si="24"/>
        <v>2</v>
      </c>
    </row>
    <row r="163" spans="1:12">
      <c r="A163" s="1" t="s">
        <v>168</v>
      </c>
      <c r="B163" s="25">
        <f t="shared" ca="1" si="19"/>
        <v>2086.0911133534569</v>
      </c>
      <c r="C163" s="25">
        <f t="shared" ca="1" si="20"/>
        <v>2142.8919294324414</v>
      </c>
      <c r="D163" s="1" t="str">
        <f t="shared" ca="1" si="17"/>
        <v>เข้าระบบ</v>
      </c>
      <c r="E163" s="1" t="str">
        <f t="shared" ca="1" si="21"/>
        <v>C160-C161-C162</v>
      </c>
      <c r="F163" s="5">
        <f t="shared" ca="1" si="22"/>
        <v>56.800816078984553</v>
      </c>
      <c r="G163" s="5"/>
      <c r="H163" s="5"/>
      <c r="I163" s="5">
        <f t="shared" ca="1" si="18"/>
        <v>7.0256755350626587E-2</v>
      </c>
      <c r="J163" s="5">
        <f t="shared" ca="1" si="18"/>
        <v>0.52266487368680403</v>
      </c>
      <c r="K163" s="1" t="str">
        <f t="shared" ca="1" si="23"/>
        <v>C160-C161</v>
      </c>
      <c r="L163" s="1">
        <f t="shared" ca="1" si="24"/>
        <v>2</v>
      </c>
    </row>
    <row r="164" spans="1:12">
      <c r="A164" s="1" t="s">
        <v>169</v>
      </c>
      <c r="B164" s="25">
        <f t="shared" ca="1" si="19"/>
        <v>2086.9652750971495</v>
      </c>
      <c r="C164" s="25">
        <f t="shared" ca="1" si="20"/>
        <v>2142.8919294324414</v>
      </c>
      <c r="D164" s="1" t="str">
        <f t="shared" ca="1" si="17"/>
        <v>ไม่เข้าระบบ</v>
      </c>
      <c r="E164" s="1" t="str">
        <f t="shared" ca="1" si="21"/>
        <v>C160-C161-C162</v>
      </c>
      <c r="F164" s="5" t="str">
        <f t="shared" ca="1" si="22"/>
        <v>-</v>
      </c>
      <c r="G164" s="5"/>
      <c r="H164" s="5"/>
      <c r="I164" s="5">
        <f t="shared" ca="1" si="18"/>
        <v>0.84998635074533202</v>
      </c>
      <c r="J164" s="5">
        <f t="shared" ca="1" si="18"/>
        <v>0.20384145310580193</v>
      </c>
      <c r="K164" s="1" t="str">
        <f t="shared" ca="1" si="23"/>
        <v>C160-C161-C162</v>
      </c>
      <c r="L164" s="1">
        <f t="shared" ca="1" si="24"/>
        <v>10</v>
      </c>
    </row>
    <row r="165" spans="1:12">
      <c r="A165" s="1" t="s">
        <v>170</v>
      </c>
      <c r="B165" s="25">
        <f t="shared" ca="1" si="19"/>
        <v>2109.729623025084</v>
      </c>
      <c r="C165" s="25">
        <f t="shared" ca="1" si="20"/>
        <v>2147.4510681015622</v>
      </c>
      <c r="D165" s="1" t="str">
        <f t="shared" ca="1" si="17"/>
        <v>เข้าระบบ</v>
      </c>
      <c r="E165" s="1" t="str">
        <f t="shared" ca="1" si="21"/>
        <v>C161-C162-C164</v>
      </c>
      <c r="F165" s="5">
        <f t="shared" ca="1" si="22"/>
        <v>37.721445076478176</v>
      </c>
      <c r="G165" s="5"/>
      <c r="H165" s="5"/>
      <c r="I165" s="5">
        <f t="shared" ca="1" si="18"/>
        <v>0.31875851320910797</v>
      </c>
      <c r="J165" s="5">
        <f t="shared" ca="1" si="18"/>
        <v>0.32361872610512532</v>
      </c>
      <c r="K165" s="1" t="str">
        <f t="shared" ca="1" si="23"/>
        <v>C161-C162</v>
      </c>
      <c r="L165" s="1">
        <f t="shared" ca="1" si="24"/>
        <v>2</v>
      </c>
    </row>
    <row r="166" spans="1:12">
      <c r="A166" s="1" t="s">
        <v>171</v>
      </c>
      <c r="B166" s="25">
        <f t="shared" ca="1" si="19"/>
        <v>2114.3356841795221</v>
      </c>
      <c r="C166" s="25">
        <f t="shared" ca="1" si="20"/>
        <v>2147.4510681015622</v>
      </c>
      <c r="D166" s="1" t="str">
        <f t="shared" ca="1" si="17"/>
        <v>ไม่เข้าระบบ</v>
      </c>
      <c r="E166" s="1" t="str">
        <f t="shared" ca="1" si="21"/>
        <v>C161-C162-C164</v>
      </c>
      <c r="F166" s="5" t="str">
        <f t="shared" ca="1" si="22"/>
        <v>-</v>
      </c>
      <c r="G166" s="5"/>
      <c r="H166" s="5"/>
      <c r="I166" s="5">
        <f t="shared" ca="1" si="18"/>
        <v>0.73167781561520417</v>
      </c>
      <c r="J166" s="5">
        <f t="shared" ca="1" si="18"/>
        <v>0.33165144367480615</v>
      </c>
      <c r="K166" s="1" t="str">
        <f t="shared" ca="1" si="23"/>
        <v>C161-C162-C164</v>
      </c>
      <c r="L166" s="1">
        <f t="shared" ca="1" si="24"/>
        <v>10</v>
      </c>
    </row>
    <row r="167" spans="1:12">
      <c r="A167" s="1" t="s">
        <v>172</v>
      </c>
      <c r="B167" s="25">
        <f t="shared" ca="1" si="19"/>
        <v>2130.1224862591789</v>
      </c>
      <c r="C167" s="25">
        <f t="shared" ca="1" si="20"/>
        <v>2155.5099771140631</v>
      </c>
      <c r="D167" s="1" t="str">
        <f t="shared" ca="1" si="17"/>
        <v>เข้าระบบ</v>
      </c>
      <c r="E167" s="1" t="str">
        <f t="shared" ca="1" si="21"/>
        <v>C162-C164-C166</v>
      </c>
      <c r="F167" s="5">
        <f t="shared" ca="1" si="22"/>
        <v>25.387490854884163</v>
      </c>
      <c r="G167" s="5"/>
      <c r="H167" s="5"/>
      <c r="I167" s="5">
        <f t="shared" ca="1" si="18"/>
        <v>0.12176012492175836</v>
      </c>
      <c r="J167" s="5">
        <f t="shared" ca="1" si="18"/>
        <v>0.18536620234314327</v>
      </c>
      <c r="K167" s="1" t="str">
        <f t="shared" ca="1" si="23"/>
        <v>C162-C164</v>
      </c>
      <c r="L167" s="1">
        <f t="shared" ca="1" si="24"/>
        <v>2</v>
      </c>
    </row>
    <row r="168" spans="1:12">
      <c r="A168" s="1" t="s">
        <v>173</v>
      </c>
      <c r="B168" s="25">
        <f t="shared" ca="1" si="19"/>
        <v>2131.6805124562379</v>
      </c>
      <c r="C168" s="25">
        <f t="shared" ca="1" si="20"/>
        <v>2155.5099771140631</v>
      </c>
      <c r="D168" s="1" t="str">
        <f t="shared" ca="1" si="17"/>
        <v>ไม่เข้าระบบ</v>
      </c>
      <c r="E168" s="1" t="str">
        <f t="shared" ca="1" si="21"/>
        <v>C162-C164-C166</v>
      </c>
      <c r="F168" s="5" t="str">
        <f t="shared" ca="1" si="22"/>
        <v>-</v>
      </c>
      <c r="G168" s="5"/>
      <c r="H168" s="5"/>
      <c r="I168" s="5">
        <f t="shared" ca="1" si="18"/>
        <v>0.29064134098139771</v>
      </c>
      <c r="J168" s="5">
        <f t="shared" ca="1" si="18"/>
        <v>5.2913874244123527E-2</v>
      </c>
      <c r="K168" s="1" t="str">
        <f t="shared" ca="1" si="23"/>
        <v>C162-C164-C166</v>
      </c>
      <c r="L168" s="1">
        <f t="shared" ca="1" si="24"/>
        <v>10</v>
      </c>
    </row>
    <row r="169" spans="1:12">
      <c r="A169" s="1" t="s">
        <v>174</v>
      </c>
      <c r="B169" s="25">
        <f t="shared" ca="1" si="19"/>
        <v>2135.8012406281068</v>
      </c>
      <c r="C169" s="25">
        <f t="shared" ca="1" si="20"/>
        <v>2155.5099771140631</v>
      </c>
      <c r="D169" s="1" t="str">
        <f t="shared" ca="1" si="17"/>
        <v>ไม่เข้าระบบ</v>
      </c>
      <c r="E169" s="1" t="str">
        <f t="shared" ca="1" si="21"/>
        <v>C162-C164-C166</v>
      </c>
      <c r="F169" s="5" t="str">
        <f t="shared" ca="1" si="22"/>
        <v>-</v>
      </c>
      <c r="G169" s="5"/>
      <c r="H169" s="5"/>
      <c r="I169" s="5">
        <f t="shared" ca="1" si="18"/>
        <v>6.7217272314508136E-2</v>
      </c>
      <c r="J169" s="5">
        <f t="shared" ca="1" si="18"/>
        <v>0.65237609290234566</v>
      </c>
      <c r="K169" s="1" t="str">
        <f t="shared" ca="1" si="23"/>
        <v>C162-C164-C166</v>
      </c>
      <c r="L169" s="1">
        <f t="shared" ca="1" si="24"/>
        <v>10</v>
      </c>
    </row>
    <row r="170" spans="1:12">
      <c r="A170" s="1" t="s">
        <v>175</v>
      </c>
      <c r="B170" s="25">
        <f t="shared" ca="1" si="19"/>
        <v>2136.6362363903813</v>
      </c>
      <c r="C170" s="25">
        <f t="shared" ca="1" si="20"/>
        <v>2155.5099771140631</v>
      </c>
      <c r="D170" s="1" t="str">
        <f t="shared" ca="1" si="17"/>
        <v>ไม่เข้าระบบ</v>
      </c>
      <c r="E170" s="1" t="str">
        <f t="shared" ca="1" si="21"/>
        <v>C162-C164-C166</v>
      </c>
      <c r="F170" s="5" t="str">
        <f t="shared" ca="1" si="22"/>
        <v>-</v>
      </c>
      <c r="G170" s="5"/>
      <c r="H170" s="5"/>
      <c r="I170" s="5">
        <f t="shared" ca="1" si="18"/>
        <v>0.60042030376623123</v>
      </c>
      <c r="J170" s="5">
        <f t="shared" ca="1" si="18"/>
        <v>0.68930695319279089</v>
      </c>
      <c r="K170" s="1" t="str">
        <f t="shared" ca="1" si="23"/>
        <v>C162-C164-C166</v>
      </c>
      <c r="L170" s="1">
        <f t="shared" ca="1" si="24"/>
        <v>10</v>
      </c>
    </row>
    <row r="171" spans="1:12">
      <c r="A171" s="1" t="s">
        <v>176</v>
      </c>
      <c r="B171" s="25">
        <f t="shared" ca="1" si="19"/>
        <v>2147.6443409150743</v>
      </c>
      <c r="C171" s="25">
        <f t="shared" ca="1" si="20"/>
        <v>2178.8889739531473</v>
      </c>
      <c r="D171" s="1" t="str">
        <f t="shared" ca="1" si="17"/>
        <v>เข้าระบบ</v>
      </c>
      <c r="E171" s="1" t="str">
        <f t="shared" ca="1" si="21"/>
        <v>C164-C166-C170</v>
      </c>
      <c r="F171" s="5">
        <f t="shared" ca="1" si="22"/>
        <v>31.244633038073061</v>
      </c>
      <c r="G171" s="5"/>
      <c r="H171" s="5"/>
      <c r="I171" s="5">
        <f t="shared" ca="1" si="18"/>
        <v>0.82987494039118848</v>
      </c>
      <c r="J171" s="5">
        <f t="shared" ca="1" si="18"/>
        <v>0.5097594987757299</v>
      </c>
      <c r="K171" s="1" t="str">
        <f t="shared" ca="1" si="23"/>
        <v>C164-C166</v>
      </c>
      <c r="L171" s="1">
        <f t="shared" ca="1" si="24"/>
        <v>2</v>
      </c>
    </row>
    <row r="172" spans="1:12">
      <c r="A172" s="1" t="s">
        <v>177</v>
      </c>
      <c r="B172" s="25">
        <f t="shared" ca="1" si="19"/>
        <v>2168.8989985266121</v>
      </c>
      <c r="C172" s="25">
        <f t="shared" ca="1" si="20"/>
        <v>2193.1461577424388</v>
      </c>
      <c r="D172" s="1" t="str">
        <f t="shared" ca="1" si="17"/>
        <v>เข้าระบบ</v>
      </c>
      <c r="E172" s="1" t="str">
        <f t="shared" ca="1" si="21"/>
        <v>C166-C170-C171</v>
      </c>
      <c r="F172" s="5">
        <f t="shared" ca="1" si="22"/>
        <v>24.247159215826741</v>
      </c>
      <c r="G172" s="5"/>
      <c r="H172" s="5"/>
      <c r="I172" s="5">
        <f t="shared" ca="1" si="18"/>
        <v>0.62425963507568127</v>
      </c>
      <c r="J172" s="5">
        <f t="shared" ca="1" si="18"/>
        <v>0.73599096111249018</v>
      </c>
      <c r="K172" s="1" t="str">
        <f t="shared" ca="1" si="23"/>
        <v>C166-C170</v>
      </c>
      <c r="L172" s="1">
        <f t="shared" ca="1" si="24"/>
        <v>2</v>
      </c>
    </row>
    <row r="173" spans="1:12">
      <c r="A173" s="1" t="s">
        <v>178</v>
      </c>
      <c r="B173" s="25">
        <f t="shared" ca="1" si="19"/>
        <v>2180.6452812417538</v>
      </c>
      <c r="C173" s="25">
        <f t="shared" ca="1" si="20"/>
        <v>2219.781596506672</v>
      </c>
      <c r="D173" s="1" t="str">
        <f t="shared" ref="D173:D201" ca="1" si="25">IF(L173=2,"เข้าระบบ","ไม่เข้าระบบ")</f>
        <v>เข้าระบบ</v>
      </c>
      <c r="E173" s="1" t="str">
        <f t="shared" ref="E173:E201" ca="1" si="26">IF(IFERROR(FIND("-",K173,FIND("-",K173,1)+1),2)=2,IF(K173="",A173,CONCATENATE(K173,"-",A173)),K173)</f>
        <v>C170-C171-C172</v>
      </c>
      <c r="F173" s="5">
        <f t="shared" ca="1" si="22"/>
        <v>39.136315264918267</v>
      </c>
      <c r="G173" s="5"/>
      <c r="H173" s="5"/>
      <c r="I173" s="5">
        <f t="shared" ca="1" si="18"/>
        <v>0.24034470411052311</v>
      </c>
      <c r="J173" s="5">
        <f t="shared" ca="1" si="18"/>
        <v>0.73227181800204422</v>
      </c>
      <c r="K173" s="1" t="str">
        <f t="shared" ref="K173:K201" ca="1" si="27">IFERROR(IF(VLOOKUP(LEFT(E172,IFERROR(FINDB("-",E172),LEN(E172)+1)-1),A:C,3,FALSE)&lt;=B173,RIGHT(E172,LEN(E172)-FIND("-",E172)),E172),"")</f>
        <v>C170-C171</v>
      </c>
      <c r="L173" s="1">
        <f t="shared" ref="L173:L201" ca="1" si="28">IFERROR(FIND("-",K173,FIND("-",K173,1)+1),2)</f>
        <v>2</v>
      </c>
    </row>
    <row r="174" spans="1:12">
      <c r="A174" s="1" t="s">
        <v>182</v>
      </c>
      <c r="B174" s="25">
        <f t="shared" ca="1" si="19"/>
        <v>2183.9439673213196</v>
      </c>
      <c r="C174" s="25">
        <f t="shared" ca="1" si="20"/>
        <v>2246.1372576955396</v>
      </c>
      <c r="D174" s="1" t="str">
        <f t="shared" ca="1" si="25"/>
        <v>เข้าระบบ</v>
      </c>
      <c r="E174" s="1" t="str">
        <f t="shared" ca="1" si="26"/>
        <v>C171-C172-C173</v>
      </c>
      <c r="F174" s="5">
        <f t="shared" ca="1" si="22"/>
        <v>62.193290374219941</v>
      </c>
      <c r="G174" s="5"/>
      <c r="H174" s="5"/>
      <c r="I174" s="5">
        <f t="shared" ref="I174:J201" ca="1" si="29">RAND()</f>
        <v>0.94128858548132399</v>
      </c>
      <c r="J174" s="5">
        <f t="shared" ca="1" si="29"/>
        <v>0.15075069528046248</v>
      </c>
      <c r="K174" s="1" t="str">
        <f t="shared" ca="1" si="27"/>
        <v>C171-C172</v>
      </c>
      <c r="L174" s="1">
        <f t="shared" ca="1" si="28"/>
        <v>2</v>
      </c>
    </row>
    <row r="175" spans="1:12">
      <c r="A175" s="1" t="s">
        <v>183</v>
      </c>
      <c r="B175" s="25">
        <f t="shared" ca="1" si="19"/>
        <v>2217.9654207118638</v>
      </c>
      <c r="C175" s="25">
        <f t="shared" ca="1" si="20"/>
        <v>2249.405307508363</v>
      </c>
      <c r="D175" s="1" t="str">
        <f t="shared" ca="1" si="25"/>
        <v>เข้าระบบ</v>
      </c>
      <c r="E175" s="1" t="str">
        <f t="shared" ca="1" si="26"/>
        <v>C172-C173-C174</v>
      </c>
      <c r="F175" s="5">
        <f t="shared" ca="1" si="22"/>
        <v>31.439886796499195</v>
      </c>
      <c r="G175" s="5"/>
      <c r="H175" s="5"/>
      <c r="I175" s="5">
        <f t="shared" ca="1" si="29"/>
        <v>0.36242347282873344</v>
      </c>
      <c r="J175" s="5">
        <f t="shared" ca="1" si="29"/>
        <v>0.21676254694510089</v>
      </c>
      <c r="K175" s="1" t="str">
        <f t="shared" ca="1" si="27"/>
        <v>C172-C173</v>
      </c>
      <c r="L175" s="1">
        <f t="shared" ca="1" si="28"/>
        <v>2</v>
      </c>
    </row>
    <row r="176" spans="1:12">
      <c r="A176" s="1" t="s">
        <v>184</v>
      </c>
      <c r="B176" s="25">
        <f t="shared" ca="1" si="19"/>
        <v>2223.3663923102536</v>
      </c>
      <c r="C176" s="25">
        <f t="shared" ca="1" si="20"/>
        <v>2254.2916948755433</v>
      </c>
      <c r="D176" s="1" t="str">
        <f t="shared" ca="1" si="25"/>
        <v>เข้าระบบ</v>
      </c>
      <c r="E176" s="1" t="str">
        <f t="shared" ca="1" si="26"/>
        <v>C173-C174-C175</v>
      </c>
      <c r="F176" s="5">
        <f t="shared" ca="1" si="22"/>
        <v>30.925302565289712</v>
      </c>
      <c r="G176" s="5"/>
      <c r="H176" s="5"/>
      <c r="I176" s="5">
        <f t="shared" ca="1" si="29"/>
        <v>0.37495278474488591</v>
      </c>
      <c r="J176" s="5">
        <f t="shared" ca="1" si="29"/>
        <v>0.75079289865253607</v>
      </c>
      <c r="K176" s="1" t="str">
        <f t="shared" ca="1" si="27"/>
        <v>C173-C174</v>
      </c>
      <c r="L176" s="1">
        <f t="shared" ca="1" si="28"/>
        <v>2</v>
      </c>
    </row>
    <row r="177" spans="1:12">
      <c r="A177" s="1" t="s">
        <v>185</v>
      </c>
      <c r="B177" s="25">
        <f t="shared" ca="1" si="19"/>
        <v>2229.0055293625442</v>
      </c>
      <c r="C177" s="25">
        <f t="shared" ca="1" si="20"/>
        <v>2254.2916948755433</v>
      </c>
      <c r="D177" s="1" t="str">
        <f t="shared" ca="1" si="25"/>
        <v>ไม่เข้าระบบ</v>
      </c>
      <c r="E177" s="1" t="str">
        <f t="shared" ca="1" si="26"/>
        <v>C173-C174-C175</v>
      </c>
      <c r="F177" s="5" t="str">
        <f t="shared" ca="1" si="22"/>
        <v>-</v>
      </c>
      <c r="G177" s="5"/>
      <c r="H177" s="5"/>
      <c r="I177" s="5">
        <f t="shared" ca="1" si="29"/>
        <v>0.31686617706389253</v>
      </c>
      <c r="J177" s="5">
        <f t="shared" ca="1" si="29"/>
        <v>5.9580248708127392E-2</v>
      </c>
      <c r="K177" s="1" t="str">
        <f t="shared" ca="1" si="27"/>
        <v>C173-C174-C175</v>
      </c>
      <c r="L177" s="1">
        <f t="shared" ca="1" si="28"/>
        <v>10</v>
      </c>
    </row>
    <row r="178" spans="1:12">
      <c r="A178" s="1" t="s">
        <v>186</v>
      </c>
      <c r="B178" s="25">
        <f t="shared" ca="1" si="19"/>
        <v>2233.5783034175433</v>
      </c>
      <c r="C178" s="25">
        <f t="shared" ca="1" si="20"/>
        <v>2254.2916948755433</v>
      </c>
      <c r="D178" s="1" t="str">
        <f t="shared" ca="1" si="25"/>
        <v>ไม่เข้าระบบ</v>
      </c>
      <c r="E178" s="1" t="str">
        <f t="shared" ca="1" si="26"/>
        <v>C173-C174-C175</v>
      </c>
      <c r="F178" s="5" t="str">
        <f t="shared" ca="1" si="22"/>
        <v>-</v>
      </c>
      <c r="G178" s="5"/>
      <c r="H178" s="5"/>
      <c r="I178" s="5">
        <f t="shared" ca="1" si="29"/>
        <v>0.76772043096447184</v>
      </c>
      <c r="J178" s="5">
        <f t="shared" ca="1" si="29"/>
        <v>0.50983295938305773</v>
      </c>
      <c r="K178" s="1" t="str">
        <f t="shared" ca="1" si="27"/>
        <v>C173-C174-C175</v>
      </c>
      <c r="L178" s="1">
        <f t="shared" ca="1" si="28"/>
        <v>10</v>
      </c>
    </row>
    <row r="179" spans="1:12">
      <c r="A179" s="1" t="s">
        <v>187</v>
      </c>
      <c r="B179" s="25">
        <f t="shared" ca="1" si="19"/>
        <v>2251.0960665436983</v>
      </c>
      <c r="C179" s="25">
        <f t="shared" ca="1" si="20"/>
        <v>2268.5518758105864</v>
      </c>
      <c r="D179" s="1" t="str">
        <f t="shared" ca="1" si="25"/>
        <v>เข้าระบบ</v>
      </c>
      <c r="E179" s="1" t="str">
        <f t="shared" ca="1" si="26"/>
        <v>C174-C175-C178</v>
      </c>
      <c r="F179" s="5">
        <f t="shared" ca="1" si="22"/>
        <v>17.455809266888082</v>
      </c>
      <c r="G179" s="5"/>
      <c r="H179" s="5"/>
      <c r="I179" s="5">
        <f t="shared" ca="1" si="29"/>
        <v>0.20379998631089169</v>
      </c>
      <c r="J179" s="5">
        <f t="shared" ca="1" si="29"/>
        <v>0.39325261229285435</v>
      </c>
      <c r="K179" s="1" t="str">
        <f t="shared" ca="1" si="27"/>
        <v>C174-C175</v>
      </c>
      <c r="L179" s="1">
        <f t="shared" ca="1" si="28"/>
        <v>2</v>
      </c>
    </row>
    <row r="180" spans="1:12">
      <c r="A180" s="1" t="s">
        <v>188</v>
      </c>
      <c r="B180" s="25">
        <f t="shared" ca="1" si="19"/>
        <v>2253.8309247583725</v>
      </c>
      <c r="C180" s="25">
        <f t="shared" ca="1" si="20"/>
        <v>2278.5447306059968</v>
      </c>
      <c r="D180" s="1" t="str">
        <f t="shared" ca="1" si="25"/>
        <v>เข้าระบบ</v>
      </c>
      <c r="E180" s="1" t="str">
        <f t="shared" ca="1" si="26"/>
        <v>C175-C178-C179</v>
      </c>
      <c r="F180" s="5">
        <f t="shared" ca="1" si="22"/>
        <v>24.713805847624371</v>
      </c>
      <c r="G180" s="5"/>
      <c r="H180" s="5"/>
      <c r="I180" s="5">
        <f t="shared" ca="1" si="29"/>
        <v>0.89356647796750366</v>
      </c>
      <c r="J180" s="5">
        <f t="shared" ca="1" si="29"/>
        <v>0.53380451160681508</v>
      </c>
      <c r="K180" s="1" t="str">
        <f t="shared" ca="1" si="27"/>
        <v>C175-C178</v>
      </c>
      <c r="L180" s="1">
        <f t="shared" ca="1" si="28"/>
        <v>2</v>
      </c>
    </row>
    <row r="181" spans="1:12">
      <c r="A181" s="1" t="s">
        <v>189</v>
      </c>
      <c r="B181" s="25">
        <f t="shared" ca="1" si="19"/>
        <v>2280.7137410983501</v>
      </c>
      <c r="C181" s="25">
        <f t="shared" ca="1" si="20"/>
        <v>2295.9767456950221</v>
      </c>
      <c r="D181" s="1" t="str">
        <f t="shared" ca="1" si="25"/>
        <v>เข้าระบบ</v>
      </c>
      <c r="E181" s="1" t="str">
        <f t="shared" ca="1" si="26"/>
        <v>C178-C179-C180</v>
      </c>
      <c r="F181" s="5">
        <f t="shared" ca="1" si="22"/>
        <v>15.26300459667209</v>
      </c>
      <c r="G181" s="5"/>
      <c r="H181" s="5"/>
      <c r="I181" s="5">
        <f t="shared" ca="1" si="29"/>
        <v>0.76129647920417232</v>
      </c>
      <c r="J181" s="5">
        <f t="shared" ca="1" si="29"/>
        <v>0.71546637692207549</v>
      </c>
      <c r="K181" s="1" t="str">
        <f t="shared" ca="1" si="27"/>
        <v>C178-C179</v>
      </c>
      <c r="L181" s="1">
        <f t="shared" ca="1" si="28"/>
        <v>2</v>
      </c>
    </row>
    <row r="182" spans="1:12">
      <c r="A182" s="1" t="s">
        <v>190</v>
      </c>
      <c r="B182" s="25">
        <f t="shared" ca="1" si="19"/>
        <v>2297.9041370487703</v>
      </c>
      <c r="C182" s="25">
        <f t="shared" ca="1" si="20"/>
        <v>2323.0422140357327</v>
      </c>
      <c r="D182" s="1" t="str">
        <f t="shared" ca="1" si="25"/>
        <v>เข้าระบบ</v>
      </c>
      <c r="E182" s="1" t="str">
        <f t="shared" ca="1" si="26"/>
        <v>C179-C180-C181</v>
      </c>
      <c r="F182" s="5">
        <f t="shared" ca="1" si="22"/>
        <v>25.13807698696246</v>
      </c>
      <c r="G182" s="5"/>
      <c r="H182" s="5"/>
      <c r="I182" s="5">
        <f t="shared" ca="1" si="29"/>
        <v>0.81705387742494784</v>
      </c>
      <c r="J182" s="5">
        <f t="shared" ca="1" si="29"/>
        <v>0.16172337463057174</v>
      </c>
      <c r="K182" s="1" t="str">
        <f t="shared" ca="1" si="27"/>
        <v>C179-C180</v>
      </c>
      <c r="L182" s="1">
        <f t="shared" ca="1" si="28"/>
        <v>2</v>
      </c>
    </row>
    <row r="183" spans="1:12">
      <c r="A183" s="1" t="s">
        <v>191</v>
      </c>
      <c r="B183" s="25">
        <f t="shared" ca="1" si="19"/>
        <v>2318.2869000285305</v>
      </c>
      <c r="C183" s="25">
        <f t="shared" ca="1" si="20"/>
        <v>2326.5703566577099</v>
      </c>
      <c r="D183" s="1" t="str">
        <f t="shared" ca="1" si="25"/>
        <v>เข้าระบบ</v>
      </c>
      <c r="E183" s="1" t="str">
        <f t="shared" ca="1" si="26"/>
        <v>C180-C181-C182</v>
      </c>
      <c r="F183" s="5">
        <f t="shared" ca="1" si="22"/>
        <v>8.2834566291794545</v>
      </c>
      <c r="G183" s="5"/>
      <c r="H183" s="5"/>
      <c r="I183" s="5">
        <f t="shared" ca="1" si="29"/>
        <v>0.28322939481183251</v>
      </c>
      <c r="J183" s="5">
        <f t="shared" ca="1" si="29"/>
        <v>0.6397944723127087</v>
      </c>
      <c r="K183" s="1" t="str">
        <f t="shared" ca="1" si="27"/>
        <v>C180-C181</v>
      </c>
      <c r="L183" s="1">
        <f t="shared" ca="1" si="28"/>
        <v>2</v>
      </c>
    </row>
    <row r="184" spans="1:12">
      <c r="A184" s="1" t="s">
        <v>192</v>
      </c>
      <c r="B184" s="25">
        <f t="shared" ca="1" si="19"/>
        <v>2322.2828931471222</v>
      </c>
      <c r="C184" s="25">
        <f t="shared" ca="1" si="20"/>
        <v>2346.9919666616452</v>
      </c>
      <c r="D184" s="1" t="str">
        <f t="shared" ca="1" si="25"/>
        <v>เข้าระบบ</v>
      </c>
      <c r="E184" s="1" t="str">
        <f t="shared" ca="1" si="26"/>
        <v>C181-C182-C183</v>
      </c>
      <c r="F184" s="5">
        <f t="shared" ca="1" si="22"/>
        <v>24.70907351452297</v>
      </c>
      <c r="G184" s="5"/>
      <c r="H184" s="5"/>
      <c r="I184" s="5">
        <f t="shared" ca="1" si="29"/>
        <v>0.94914343109982569</v>
      </c>
      <c r="J184" s="5">
        <f t="shared" ca="1" si="29"/>
        <v>0.78969927902350334</v>
      </c>
      <c r="K184" s="1" t="str">
        <f t="shared" ca="1" si="27"/>
        <v>C181-C182</v>
      </c>
      <c r="L184" s="1">
        <f t="shared" ca="1" si="28"/>
        <v>2</v>
      </c>
    </row>
    <row r="185" spans="1:12">
      <c r="A185" s="1" t="s">
        <v>193</v>
      </c>
      <c r="B185" s="25">
        <f t="shared" ca="1" si="19"/>
        <v>2358.0278449421603</v>
      </c>
      <c r="C185" s="25">
        <f t="shared" ca="1" si="20"/>
        <v>2389.2121803012715</v>
      </c>
      <c r="D185" s="1" t="str">
        <f t="shared" ca="1" si="25"/>
        <v>เข้าระบบ</v>
      </c>
      <c r="E185" s="1" t="str">
        <f t="shared" ca="1" si="26"/>
        <v>C182-C183-C184</v>
      </c>
      <c r="F185" s="5">
        <f t="shared" ca="1" si="22"/>
        <v>31.184335359111174</v>
      </c>
      <c r="G185" s="5"/>
      <c r="H185" s="5"/>
      <c r="I185" s="5">
        <f t="shared" ca="1" si="29"/>
        <v>0.51240384431987751</v>
      </c>
      <c r="J185" s="5">
        <f t="shared" ca="1" si="29"/>
        <v>0.7489549556202848</v>
      </c>
      <c r="K185" s="1" t="str">
        <f t="shared" ca="1" si="27"/>
        <v>C182-C183</v>
      </c>
      <c r="L185" s="1">
        <f t="shared" ca="1" si="28"/>
        <v>2</v>
      </c>
    </row>
    <row r="186" spans="1:12">
      <c r="A186" s="1" t="s">
        <v>194</v>
      </c>
      <c r="B186" s="25">
        <f t="shared" ca="1" si="19"/>
        <v>2366.6470581290387</v>
      </c>
      <c r="C186" s="25">
        <f t="shared" ca="1" si="20"/>
        <v>2416.854638226695</v>
      </c>
      <c r="D186" s="1" t="str">
        <f t="shared" ca="1" si="25"/>
        <v>เข้าระบบ</v>
      </c>
      <c r="E186" s="1" t="str">
        <f t="shared" ca="1" si="26"/>
        <v>C183-C184-C185</v>
      </c>
      <c r="F186" s="5">
        <f t="shared" ca="1" si="22"/>
        <v>50.207580097656319</v>
      </c>
      <c r="G186" s="5"/>
      <c r="H186" s="5"/>
      <c r="I186" s="5">
        <f t="shared" ca="1" si="29"/>
        <v>0.83100664504202504</v>
      </c>
      <c r="J186" s="5">
        <f t="shared" ca="1" si="29"/>
        <v>0.92195487719689773</v>
      </c>
      <c r="K186" s="1" t="str">
        <f t="shared" ca="1" si="27"/>
        <v>C183-C184</v>
      </c>
      <c r="L186" s="1">
        <f t="shared" ca="1" si="28"/>
        <v>2</v>
      </c>
    </row>
    <row r="187" spans="1:12">
      <c r="A187" s="1" t="s">
        <v>195</v>
      </c>
      <c r="B187" s="25">
        <f t="shared" ca="1" si="19"/>
        <v>2387.9818087443273</v>
      </c>
      <c r="C187" s="25">
        <f t="shared" ca="1" si="20"/>
        <v>2467.8640006683358</v>
      </c>
      <c r="D187" s="1" t="str">
        <f t="shared" ca="1" si="25"/>
        <v>เข้าระบบ</v>
      </c>
      <c r="E187" s="1" t="str">
        <f t="shared" ca="1" si="26"/>
        <v>C184-C185-C186</v>
      </c>
      <c r="F187" s="5">
        <f t="shared" ca="1" si="22"/>
        <v>79.882191924008566</v>
      </c>
      <c r="G187" s="5"/>
      <c r="H187" s="5"/>
      <c r="I187" s="5">
        <f t="shared" ca="1" si="29"/>
        <v>0.76579762254952644</v>
      </c>
      <c r="J187" s="5">
        <f t="shared" ca="1" si="29"/>
        <v>0.78928935078952822</v>
      </c>
      <c r="K187" s="1" t="str">
        <f t="shared" ca="1" si="27"/>
        <v>C184-C185</v>
      </c>
      <c r="L187" s="1">
        <f t="shared" ca="1" si="28"/>
        <v>2</v>
      </c>
    </row>
    <row r="188" spans="1:12">
      <c r="A188" s="1" t="s">
        <v>196</v>
      </c>
      <c r="B188" s="25">
        <f t="shared" ca="1" si="19"/>
        <v>2405.4006448623472</v>
      </c>
      <c r="C188" s="25">
        <f t="shared" ca="1" si="20"/>
        <v>2499.0093890162689</v>
      </c>
      <c r="D188" s="1" t="str">
        <f t="shared" ca="1" si="25"/>
        <v>เข้าระบบ</v>
      </c>
      <c r="E188" s="1" t="str">
        <f t="shared" ca="1" si="26"/>
        <v>C185-C186-C187</v>
      </c>
      <c r="F188" s="5">
        <f t="shared" ca="1" si="22"/>
        <v>93.608744153921634</v>
      </c>
      <c r="G188" s="5"/>
      <c r="H188" s="5"/>
      <c r="I188" s="5">
        <f t="shared" ca="1" si="29"/>
        <v>0.24854571856327734</v>
      </c>
      <c r="J188" s="5">
        <f t="shared" ca="1" si="29"/>
        <v>0.29756231081243478</v>
      </c>
      <c r="K188" s="1" t="str">
        <f t="shared" ca="1" si="27"/>
        <v>C185-C186</v>
      </c>
      <c r="L188" s="1">
        <f t="shared" ca="1" si="28"/>
        <v>2</v>
      </c>
    </row>
    <row r="189" spans="1:12">
      <c r="A189" s="1" t="s">
        <v>197</v>
      </c>
      <c r="B189" s="25">
        <f t="shared" ca="1" si="19"/>
        <v>2408.8295837589626</v>
      </c>
      <c r="C189" s="25">
        <f t="shared" ca="1" si="20"/>
        <v>2499.0093890162689</v>
      </c>
      <c r="D189" s="1" t="str">
        <f t="shared" ca="1" si="25"/>
        <v>ไม่เข้าระบบ</v>
      </c>
      <c r="E189" s="1" t="str">
        <f t="shared" ca="1" si="26"/>
        <v>C185-C186-C187</v>
      </c>
      <c r="F189" s="5" t="str">
        <f t="shared" ca="1" si="22"/>
        <v>-</v>
      </c>
      <c r="G189" s="5"/>
      <c r="H189" s="5"/>
      <c r="I189" s="5">
        <f t="shared" ca="1" si="29"/>
        <v>0.93430876296418419</v>
      </c>
      <c r="J189" s="5">
        <f t="shared" ca="1" si="29"/>
        <v>0.2341608004835849</v>
      </c>
      <c r="K189" s="1" t="str">
        <f t="shared" ca="1" si="27"/>
        <v>C185-C186-C187</v>
      </c>
      <c r="L189" s="1">
        <f t="shared" ca="1" si="28"/>
        <v>10</v>
      </c>
    </row>
    <row r="190" spans="1:12">
      <c r="A190" s="1" t="s">
        <v>198</v>
      </c>
      <c r="B190" s="25">
        <f t="shared" ca="1" si="19"/>
        <v>2441.5030606490132</v>
      </c>
      <c r="C190" s="25">
        <f t="shared" ca="1" si="20"/>
        <v>2504.3450500878816</v>
      </c>
      <c r="D190" s="1" t="str">
        <f t="shared" ca="1" si="25"/>
        <v>เข้าระบบ</v>
      </c>
      <c r="E190" s="1" t="str">
        <f t="shared" ca="1" si="26"/>
        <v>C186-C187-C189</v>
      </c>
      <c r="F190" s="5">
        <f t="shared" ca="1" si="22"/>
        <v>62.841989438868495</v>
      </c>
      <c r="G190" s="5"/>
      <c r="H190" s="5"/>
      <c r="I190" s="5">
        <f t="shared" ca="1" si="29"/>
        <v>0.51632662010396047</v>
      </c>
      <c r="J190" s="5">
        <f t="shared" ca="1" si="29"/>
        <v>5.9472107522438478E-2</v>
      </c>
      <c r="K190" s="1" t="str">
        <f t="shared" ca="1" si="27"/>
        <v>C186-C187</v>
      </c>
      <c r="L190" s="1">
        <f t="shared" ca="1" si="28"/>
        <v>2</v>
      </c>
    </row>
    <row r="191" spans="1:12">
      <c r="A191" s="1" t="s">
        <v>199</v>
      </c>
      <c r="B191" s="25">
        <f t="shared" ca="1" si="19"/>
        <v>2450.2192058689488</v>
      </c>
      <c r="C191" s="25">
        <f t="shared" ca="1" si="20"/>
        <v>2504.3450500878816</v>
      </c>
      <c r="D191" s="1" t="str">
        <f t="shared" ca="1" si="25"/>
        <v>ไม่เข้าระบบ</v>
      </c>
      <c r="E191" s="1" t="str">
        <f t="shared" ca="1" si="26"/>
        <v>C186-C187-C189</v>
      </c>
      <c r="F191" s="5" t="str">
        <f t="shared" ca="1" si="22"/>
        <v>-</v>
      </c>
      <c r="G191" s="5"/>
      <c r="H191" s="5"/>
      <c r="I191" s="5">
        <f t="shared" ca="1" si="29"/>
        <v>0.31349918439401425</v>
      </c>
      <c r="J191" s="5">
        <f t="shared" ca="1" si="29"/>
        <v>0.75126260596364247</v>
      </c>
      <c r="K191" s="1" t="str">
        <f t="shared" ca="1" si="27"/>
        <v>C186-C187-C189</v>
      </c>
      <c r="L191" s="1">
        <f t="shared" ca="1" si="28"/>
        <v>10</v>
      </c>
    </row>
    <row r="192" spans="1:12">
      <c r="A192" s="1" t="s">
        <v>200</v>
      </c>
      <c r="B192" s="25">
        <f t="shared" ca="1" si="19"/>
        <v>2454.7329802574777</v>
      </c>
      <c r="C192" s="25">
        <f t="shared" ca="1" si="20"/>
        <v>2504.3450500878816</v>
      </c>
      <c r="D192" s="1" t="str">
        <f t="shared" ca="1" si="25"/>
        <v>ไม่เข้าระบบ</v>
      </c>
      <c r="E192" s="1" t="str">
        <f t="shared" ca="1" si="26"/>
        <v>C186-C187-C189</v>
      </c>
      <c r="F192" s="5" t="str">
        <f t="shared" ca="1" si="22"/>
        <v>-</v>
      </c>
      <c r="G192" s="5"/>
      <c r="H192" s="5"/>
      <c r="I192" s="5">
        <f t="shared" ca="1" si="29"/>
        <v>0.61049231575126672</v>
      </c>
      <c r="J192" s="5">
        <f t="shared" ca="1" si="29"/>
        <v>0.48612094856541344</v>
      </c>
      <c r="K192" s="1" t="str">
        <f t="shared" ca="1" si="27"/>
        <v>C186-C187-C189</v>
      </c>
      <c r="L192" s="1">
        <f t="shared" ca="1" si="28"/>
        <v>10</v>
      </c>
    </row>
    <row r="193" spans="1:12">
      <c r="A193" s="1" t="s">
        <v>201</v>
      </c>
      <c r="B193" s="25">
        <f t="shared" ca="1" si="19"/>
        <v>2466.0474404819311</v>
      </c>
      <c r="C193" s="25">
        <f t="shared" ca="1" si="20"/>
        <v>2504.3450500878816</v>
      </c>
      <c r="D193" s="1" t="str">
        <f t="shared" ca="1" si="25"/>
        <v>ไม่เข้าระบบ</v>
      </c>
      <c r="E193" s="1" t="str">
        <f t="shared" ca="1" si="26"/>
        <v>C186-C187-C189</v>
      </c>
      <c r="F193" s="5" t="str">
        <f t="shared" ca="1" si="22"/>
        <v>-</v>
      </c>
      <c r="G193" s="5"/>
      <c r="H193" s="5"/>
      <c r="I193" s="5">
        <f t="shared" ca="1" si="29"/>
        <v>0.14489129659624922</v>
      </c>
      <c r="J193" s="5">
        <f t="shared" ca="1" si="29"/>
        <v>0.64683459285371292</v>
      </c>
      <c r="K193" s="1" t="str">
        <f t="shared" ca="1" si="27"/>
        <v>C186-C187-C189</v>
      </c>
      <c r="L193" s="1">
        <f t="shared" ca="1" si="28"/>
        <v>10</v>
      </c>
    </row>
    <row r="194" spans="1:12">
      <c r="A194" s="1" t="s">
        <v>202</v>
      </c>
      <c r="B194" s="25">
        <f t="shared" ca="1" si="19"/>
        <v>2467.9257606376455</v>
      </c>
      <c r="C194" s="25">
        <f t="shared" ca="1" si="20"/>
        <v>2525.161425214098</v>
      </c>
      <c r="D194" s="1" t="str">
        <f t="shared" ca="1" si="25"/>
        <v>เข้าระบบ</v>
      </c>
      <c r="E194" s="1" t="str">
        <f t="shared" ca="1" si="26"/>
        <v>C187-C189-C193</v>
      </c>
      <c r="F194" s="5">
        <f t="shared" ca="1" si="22"/>
        <v>57.235664576452564</v>
      </c>
      <c r="G194" s="5"/>
      <c r="H194" s="5"/>
      <c r="I194" s="5">
        <f t="shared" ca="1" si="29"/>
        <v>0.17200756941830786</v>
      </c>
      <c r="J194" s="5">
        <f t="shared" ca="1" si="29"/>
        <v>0.28394058408261569</v>
      </c>
      <c r="K194" s="1" t="str">
        <f t="shared" ca="1" si="27"/>
        <v>C187-C189</v>
      </c>
      <c r="L194" s="1">
        <f t="shared" ca="1" si="28"/>
        <v>2</v>
      </c>
    </row>
    <row r="195" spans="1:12">
      <c r="A195" s="1" t="s">
        <v>203</v>
      </c>
      <c r="B195" s="25">
        <f t="shared" ca="1" si="19"/>
        <v>2470.1907758350239</v>
      </c>
      <c r="C195" s="25">
        <f t="shared" ca="1" si="20"/>
        <v>2525.161425214098</v>
      </c>
      <c r="D195" s="1" t="str">
        <f t="shared" ca="1" si="25"/>
        <v>ไม่เข้าระบบ</v>
      </c>
      <c r="E195" s="1" t="str">
        <f t="shared" ca="1" si="26"/>
        <v>C187-C189-C193</v>
      </c>
      <c r="F195" s="5" t="str">
        <f t="shared" ca="1" si="22"/>
        <v>-</v>
      </c>
      <c r="G195" s="5"/>
      <c r="H195" s="5"/>
      <c r="I195" s="5">
        <f t="shared" ca="1" si="29"/>
        <v>0.69727780204338985</v>
      </c>
      <c r="J195" s="5">
        <f t="shared" ca="1" si="29"/>
        <v>0.43073539938175198</v>
      </c>
      <c r="K195" s="1" t="str">
        <f t="shared" ca="1" si="27"/>
        <v>C187-C189-C193</v>
      </c>
      <c r="L195" s="1">
        <f t="shared" ca="1" si="28"/>
        <v>10</v>
      </c>
    </row>
    <row r="196" spans="1:12">
      <c r="A196" s="1" t="s">
        <v>204</v>
      </c>
      <c r="B196" s="25">
        <f t="shared" ref="B196:B201" ca="1" si="30">-(60/$G$2/60)*LN(1-I195)*60+B195</f>
        <v>2484.5300526244628</v>
      </c>
      <c r="C196" s="25">
        <f t="shared" ref="C196:C201" ca="1" si="31">IF(L196=2,IF(B196+(-($H$2/60)*LN(1-J195)*60)&gt;C195+(-($H$2/60)*LN(1-J195)*60),B196+(-($H$2/60)*LN(1-J195)*60),C195+(-($H$2/60)*LN(1-J195)*60)),C195)</f>
        <v>2525.161425214098</v>
      </c>
      <c r="D196" s="1" t="str">
        <f t="shared" ca="1" si="25"/>
        <v>ไม่เข้าระบบ</v>
      </c>
      <c r="E196" s="1" t="str">
        <f t="shared" ca="1" si="26"/>
        <v>C187-C189-C193</v>
      </c>
      <c r="F196" s="5" t="str">
        <f t="shared" ref="F196:F201" ca="1" si="32">IF(D196="เข้าระบบ",C196-B196,"-")</f>
        <v>-</v>
      </c>
      <c r="G196" s="5"/>
      <c r="H196" s="5"/>
      <c r="I196" s="5">
        <f t="shared" ca="1" si="29"/>
        <v>0.53316618674826488</v>
      </c>
      <c r="J196" s="5">
        <f t="shared" ca="1" si="29"/>
        <v>0.34978058846377102</v>
      </c>
      <c r="K196" s="1" t="str">
        <f t="shared" ca="1" si="27"/>
        <v>C187-C189-C193</v>
      </c>
      <c r="L196" s="1">
        <f t="shared" ca="1" si="28"/>
        <v>10</v>
      </c>
    </row>
    <row r="197" spans="1:12">
      <c r="A197" s="1" t="s">
        <v>205</v>
      </c>
      <c r="B197" s="25">
        <f t="shared" ca="1" si="30"/>
        <v>2493.6714359635171</v>
      </c>
      <c r="C197" s="25">
        <f t="shared" ca="1" si="31"/>
        <v>2525.161425214098</v>
      </c>
      <c r="D197" s="1" t="str">
        <f t="shared" ca="1" si="25"/>
        <v>ไม่เข้าระบบ</v>
      </c>
      <c r="E197" s="1" t="str">
        <f t="shared" ca="1" si="26"/>
        <v>C187-C189-C193</v>
      </c>
      <c r="F197" s="5" t="str">
        <f t="shared" ca="1" si="32"/>
        <v>-</v>
      </c>
      <c r="G197" s="5"/>
      <c r="H197" s="5"/>
      <c r="I197" s="5">
        <f t="shared" ca="1" si="29"/>
        <v>0.15102320965667615</v>
      </c>
      <c r="J197" s="5">
        <f t="shared" ca="1" si="29"/>
        <v>0.14652504221474771</v>
      </c>
      <c r="K197" s="1" t="str">
        <f t="shared" ca="1" si="27"/>
        <v>C187-C189-C193</v>
      </c>
      <c r="L197" s="1">
        <f t="shared" ca="1" si="28"/>
        <v>10</v>
      </c>
    </row>
    <row r="198" spans="1:12">
      <c r="A198" s="1" t="s">
        <v>206</v>
      </c>
      <c r="B198" s="25">
        <f t="shared" ca="1" si="30"/>
        <v>2495.6361171317353</v>
      </c>
      <c r="C198" s="25">
        <f t="shared" ca="1" si="31"/>
        <v>2525.161425214098</v>
      </c>
      <c r="D198" s="1" t="str">
        <f t="shared" ca="1" si="25"/>
        <v>ไม่เข้าระบบ</v>
      </c>
      <c r="E198" s="1" t="str">
        <f t="shared" ca="1" si="26"/>
        <v>C187-C189-C193</v>
      </c>
      <c r="F198" s="5" t="str">
        <f t="shared" ca="1" si="32"/>
        <v>-</v>
      </c>
      <c r="G198" s="5"/>
      <c r="H198" s="5"/>
      <c r="I198" s="5">
        <f t="shared" ca="1" si="29"/>
        <v>0.30128459765080984</v>
      </c>
      <c r="J198" s="5">
        <f t="shared" ca="1" si="29"/>
        <v>0.10596335479118846</v>
      </c>
      <c r="K198" s="1" t="str">
        <f t="shared" ca="1" si="27"/>
        <v>C187-C189-C193</v>
      </c>
      <c r="L198" s="1">
        <f t="shared" ca="1" si="28"/>
        <v>10</v>
      </c>
    </row>
    <row r="199" spans="1:12">
      <c r="A199" s="1" t="s">
        <v>207</v>
      </c>
      <c r="B199" s="25">
        <f t="shared" ca="1" si="30"/>
        <v>2499.9382583641909</v>
      </c>
      <c r="C199" s="25">
        <f t="shared" ca="1" si="31"/>
        <v>2527.401595503743</v>
      </c>
      <c r="D199" s="1" t="str">
        <f t="shared" ca="1" si="25"/>
        <v>เข้าระบบ</v>
      </c>
      <c r="E199" s="1" t="str">
        <f t="shared" ca="1" si="26"/>
        <v>C189-C193-C198</v>
      </c>
      <c r="F199" s="5">
        <f t="shared" ca="1" si="32"/>
        <v>27.463337139552095</v>
      </c>
      <c r="G199" s="5"/>
      <c r="H199" s="5"/>
      <c r="I199" s="5">
        <f t="shared" ca="1" si="29"/>
        <v>0.75696316947065023</v>
      </c>
      <c r="J199" s="5">
        <f t="shared" ca="1" si="29"/>
        <v>7.1205736766388306E-2</v>
      </c>
      <c r="K199" s="1" t="str">
        <f t="shared" ca="1" si="27"/>
        <v>C189-C193</v>
      </c>
      <c r="L199" s="1">
        <f t="shared" ca="1" si="28"/>
        <v>2</v>
      </c>
    </row>
    <row r="200" spans="1:12">
      <c r="A200" s="1" t="s">
        <v>208</v>
      </c>
      <c r="B200" s="25">
        <f t="shared" ca="1" si="30"/>
        <v>2516.9127657381368</v>
      </c>
      <c r="C200" s="25">
        <f t="shared" ca="1" si="31"/>
        <v>2528.878956006808</v>
      </c>
      <c r="D200" s="1" t="str">
        <f t="shared" ca="1" si="25"/>
        <v>เข้าระบบ</v>
      </c>
      <c r="E200" s="1" t="str">
        <f t="shared" ca="1" si="26"/>
        <v>C193-C198-C199</v>
      </c>
      <c r="F200" s="5">
        <f t="shared" ca="1" si="32"/>
        <v>11.966190268671198</v>
      </c>
      <c r="G200" s="5"/>
      <c r="H200" s="5"/>
      <c r="I200" s="5">
        <f t="shared" ca="1" si="29"/>
        <v>0.5687712237396807</v>
      </c>
      <c r="J200" s="5">
        <f t="shared" ca="1" si="29"/>
        <v>0.27322901664921084</v>
      </c>
      <c r="K200" s="1" t="str">
        <f t="shared" ca="1" si="27"/>
        <v>C193-C198</v>
      </c>
      <c r="L200" s="1">
        <f t="shared" ca="1" si="28"/>
        <v>2</v>
      </c>
    </row>
    <row r="201" spans="1:12">
      <c r="A201" s="1" t="s">
        <v>209</v>
      </c>
      <c r="B201" s="25">
        <f t="shared" ca="1" si="30"/>
        <v>2527.0061640539343</v>
      </c>
      <c r="C201" s="25">
        <f t="shared" ca="1" si="31"/>
        <v>2535.2618333488131</v>
      </c>
      <c r="D201" s="1" t="str">
        <f t="shared" ca="1" si="25"/>
        <v>เข้าระบบ</v>
      </c>
      <c r="E201" s="1" t="str">
        <f t="shared" ca="1" si="26"/>
        <v>C198-C199-C200</v>
      </c>
      <c r="F201" s="5">
        <f t="shared" ca="1" si="32"/>
        <v>8.2556692948787713</v>
      </c>
      <c r="G201" s="5"/>
      <c r="H201" s="5"/>
      <c r="I201" s="5">
        <f t="shared" ca="1" si="29"/>
        <v>1.1637151403082413E-2</v>
      </c>
      <c r="J201" s="5">
        <f t="shared" ca="1" si="29"/>
        <v>7.0598126109951309E-2</v>
      </c>
      <c r="K201" s="1" t="str">
        <f t="shared" ca="1" si="27"/>
        <v>C198-C199</v>
      </c>
      <c r="L201" s="1">
        <f t="shared" ca="1" si="28"/>
        <v>2</v>
      </c>
    </row>
    <row r="202" spans="1:12">
      <c r="B202" s="25"/>
      <c r="C202" s="25"/>
      <c r="F202" s="20"/>
      <c r="G202" s="5"/>
      <c r="H202" s="5"/>
      <c r="I202" s="5"/>
      <c r="J202" s="5"/>
    </row>
    <row r="203" spans="1:12">
      <c r="B203" s="25"/>
      <c r="C203" s="25"/>
      <c r="F203" s="20"/>
      <c r="G203" s="5"/>
      <c r="H203" s="5"/>
      <c r="I203" s="5"/>
      <c r="J203" s="5"/>
    </row>
    <row r="204" spans="1:12">
      <c r="B204" s="25"/>
      <c r="C204" s="25"/>
      <c r="F204" s="20"/>
      <c r="G204" s="5"/>
      <c r="H204" s="5"/>
      <c r="I204" s="5"/>
      <c r="J204" s="5"/>
    </row>
    <row r="205" spans="1:12">
      <c r="B205" s="25"/>
      <c r="C205" s="25"/>
      <c r="F205" s="20"/>
      <c r="G205" s="5"/>
      <c r="H205" s="5"/>
      <c r="I205" s="5"/>
      <c r="J205" s="5"/>
    </row>
    <row r="206" spans="1:12">
      <c r="B206" s="25"/>
      <c r="C206" s="25"/>
      <c r="F206" s="20"/>
      <c r="G206" s="5"/>
      <c r="H206" s="5"/>
      <c r="I206" s="5"/>
      <c r="J206" s="5"/>
    </row>
    <row r="207" spans="1:12">
      <c r="B207" s="25"/>
      <c r="C207" s="25"/>
      <c r="F207" s="20"/>
      <c r="G207" s="5"/>
      <c r="H207" s="5"/>
      <c r="I207" s="5"/>
      <c r="J207" s="5"/>
    </row>
    <row r="208" spans="1:12">
      <c r="B208" s="25"/>
      <c r="C208" s="25"/>
      <c r="F208" s="20"/>
      <c r="G208" s="5"/>
      <c r="H208" s="5"/>
      <c r="I208" s="5"/>
      <c r="J208" s="5"/>
    </row>
    <row r="209" spans="2:10">
      <c r="B209" s="25"/>
      <c r="C209" s="25"/>
      <c r="F209" s="20"/>
      <c r="G209" s="5"/>
      <c r="H209" s="5"/>
      <c r="I209" s="5"/>
      <c r="J209" s="5"/>
    </row>
    <row r="210" spans="2:10">
      <c r="B210" s="25"/>
      <c r="C210" s="25"/>
      <c r="F210" s="20"/>
      <c r="G210" s="5"/>
      <c r="H210" s="5"/>
      <c r="I210" s="5"/>
      <c r="J210" s="5"/>
    </row>
    <row r="211" spans="2:10">
      <c r="B211" s="25"/>
      <c r="C211" s="25"/>
      <c r="F211" s="20"/>
      <c r="G211" s="5"/>
      <c r="H211" s="5"/>
      <c r="I211" s="5"/>
      <c r="J211" s="5"/>
    </row>
    <row r="212" spans="2:10">
      <c r="B212" s="25"/>
      <c r="C212" s="25"/>
      <c r="F212" s="20"/>
      <c r="G212" s="5"/>
      <c r="H212" s="5"/>
      <c r="I212" s="5"/>
      <c r="J212" s="5"/>
    </row>
    <row r="213" spans="2:10">
      <c r="B213" s="25"/>
      <c r="C213" s="25"/>
      <c r="F213" s="20"/>
      <c r="G213" s="5"/>
      <c r="H213" s="5"/>
      <c r="I213" s="5"/>
      <c r="J213" s="5"/>
    </row>
    <row r="214" spans="2:10">
      <c r="B214" s="25"/>
      <c r="C214" s="25"/>
      <c r="F214" s="20"/>
      <c r="G214" s="5"/>
      <c r="H214" s="5"/>
      <c r="I214" s="5"/>
      <c r="J214" s="5"/>
    </row>
    <row r="215" spans="2:10">
      <c r="B215" s="25"/>
      <c r="C215" s="25"/>
      <c r="F215" s="20"/>
      <c r="G215" s="5"/>
      <c r="H215" s="5"/>
      <c r="I215" s="5"/>
      <c r="J215" s="5"/>
    </row>
    <row r="216" spans="2:10">
      <c r="B216" s="25"/>
      <c r="C216" s="25"/>
      <c r="F216" s="20"/>
      <c r="G216" s="5"/>
      <c r="H216" s="5"/>
      <c r="I216" s="5"/>
      <c r="J216" s="5"/>
    </row>
    <row r="217" spans="2:10">
      <c r="B217" s="25"/>
      <c r="C217" s="25"/>
      <c r="F217" s="20"/>
      <c r="G217" s="5"/>
      <c r="H217" s="5"/>
      <c r="I217" s="5"/>
      <c r="J217" s="5"/>
    </row>
    <row r="218" spans="2:10">
      <c r="B218" s="25"/>
      <c r="C218" s="25"/>
      <c r="F218" s="20"/>
      <c r="G218" s="5"/>
      <c r="H218" s="5"/>
      <c r="I218" s="5"/>
      <c r="J218" s="5"/>
    </row>
    <row r="219" spans="2:10">
      <c r="B219" s="25"/>
      <c r="C219" s="25"/>
      <c r="F219" s="20"/>
      <c r="G219" s="5"/>
      <c r="H219" s="5"/>
      <c r="I219" s="5"/>
      <c r="J219" s="5"/>
    </row>
    <row r="220" spans="2:10">
      <c r="B220" s="25"/>
      <c r="C220" s="25"/>
      <c r="F220" s="20"/>
      <c r="G220" s="5"/>
      <c r="H220" s="5"/>
      <c r="I220" s="5"/>
      <c r="J220" s="5"/>
    </row>
    <row r="221" spans="2:10">
      <c r="B221" s="25"/>
      <c r="C221" s="25"/>
      <c r="F221" s="20"/>
      <c r="G221" s="5"/>
      <c r="H221" s="5"/>
      <c r="I221" s="5"/>
      <c r="J221" s="5"/>
    </row>
    <row r="222" spans="2:10">
      <c r="B222" s="25"/>
      <c r="C222" s="25"/>
      <c r="F222" s="20"/>
      <c r="G222" s="5"/>
      <c r="H222" s="5"/>
      <c r="I222" s="5"/>
      <c r="J222" s="5"/>
    </row>
    <row r="223" spans="2:10">
      <c r="B223" s="25"/>
      <c r="C223" s="25"/>
      <c r="F223" s="20"/>
      <c r="G223" s="5"/>
      <c r="H223" s="5"/>
      <c r="I223" s="5"/>
      <c r="J223" s="5"/>
    </row>
    <row r="224" spans="2:10">
      <c r="B224" s="25"/>
      <c r="C224" s="25"/>
      <c r="F224" s="20"/>
      <c r="G224" s="5"/>
      <c r="H224" s="5"/>
      <c r="I224" s="5"/>
      <c r="J224" s="5"/>
    </row>
    <row r="225" spans="2:10">
      <c r="B225" s="25"/>
      <c r="C225" s="25"/>
      <c r="F225" s="20"/>
      <c r="G225" s="5"/>
      <c r="H225" s="5"/>
      <c r="I225" s="5"/>
      <c r="J225" s="5"/>
    </row>
    <row r="226" spans="2:10">
      <c r="B226" s="25"/>
      <c r="C226" s="25"/>
      <c r="F226" s="20"/>
      <c r="G226" s="5"/>
      <c r="H226" s="5"/>
      <c r="I226" s="5"/>
      <c r="J226" s="5"/>
    </row>
    <row r="227" spans="2:10">
      <c r="B227" s="25"/>
      <c r="C227" s="25"/>
      <c r="F227" s="20"/>
      <c r="G227" s="5"/>
      <c r="H227" s="5"/>
      <c r="I227" s="5"/>
      <c r="J227" s="5"/>
    </row>
    <row r="228" spans="2:10">
      <c r="B228" s="25"/>
      <c r="C228" s="25"/>
      <c r="F228" s="20"/>
      <c r="G228" s="5"/>
      <c r="H228" s="5"/>
      <c r="I228" s="5"/>
      <c r="J228" s="5"/>
    </row>
    <row r="229" spans="2:10">
      <c r="B229" s="25"/>
      <c r="C229" s="25"/>
      <c r="F229" s="20"/>
      <c r="G229" s="5"/>
      <c r="H229" s="5"/>
      <c r="I229" s="5"/>
      <c r="J229" s="5"/>
    </row>
    <row r="230" spans="2:10">
      <c r="B230" s="25"/>
      <c r="C230" s="25"/>
      <c r="F230" s="20"/>
      <c r="G230" s="5"/>
      <c r="H230" s="5"/>
      <c r="I230" s="5"/>
      <c r="J230" s="5"/>
    </row>
    <row r="231" spans="2:10">
      <c r="B231" s="25"/>
      <c r="C231" s="25"/>
      <c r="F231" s="20"/>
      <c r="G231" s="5"/>
      <c r="H231" s="5"/>
      <c r="I231" s="5"/>
      <c r="J231" s="5"/>
    </row>
    <row r="232" spans="2:10">
      <c r="B232" s="25"/>
      <c r="C232" s="25"/>
      <c r="F232" s="20"/>
      <c r="G232" s="5"/>
      <c r="H232" s="5"/>
      <c r="I232" s="5"/>
      <c r="J232" s="5"/>
    </row>
    <row r="233" spans="2:10">
      <c r="B233" s="25"/>
      <c r="C233" s="25"/>
      <c r="F233" s="20"/>
      <c r="G233" s="5"/>
      <c r="H233" s="5"/>
      <c r="I233" s="5"/>
      <c r="J233" s="5"/>
    </row>
    <row r="234" spans="2:10">
      <c r="B234" s="25"/>
      <c r="C234" s="25"/>
      <c r="F234" s="20"/>
      <c r="G234" s="5"/>
      <c r="H234" s="5"/>
      <c r="I234" s="5"/>
      <c r="J234" s="5"/>
    </row>
    <row r="235" spans="2:10">
      <c r="B235" s="25"/>
      <c r="C235" s="25"/>
      <c r="F235" s="20"/>
      <c r="G235" s="5"/>
      <c r="H235" s="5"/>
      <c r="I235" s="5"/>
      <c r="J235" s="5"/>
    </row>
    <row r="236" spans="2:10">
      <c r="B236" s="25"/>
      <c r="C236" s="25"/>
      <c r="F236" s="20"/>
      <c r="G236" s="5"/>
      <c r="H236" s="5"/>
      <c r="I236" s="5"/>
      <c r="J236" s="5"/>
    </row>
    <row r="237" spans="2:10">
      <c r="B237" s="25"/>
      <c r="C237" s="25"/>
      <c r="F237" s="20"/>
      <c r="G237" s="5"/>
      <c r="H237" s="5"/>
      <c r="I237" s="5"/>
      <c r="J237" s="5"/>
    </row>
    <row r="238" spans="2:10">
      <c r="B238" s="25"/>
      <c r="C238" s="25"/>
      <c r="F238" s="20"/>
      <c r="G238" s="5"/>
      <c r="H238" s="5"/>
      <c r="I238" s="5"/>
      <c r="J238" s="5"/>
    </row>
    <row r="239" spans="2:10">
      <c r="B239" s="25"/>
      <c r="C239" s="25"/>
      <c r="F239" s="20"/>
      <c r="G239" s="5"/>
      <c r="H239" s="5"/>
      <c r="I239" s="5"/>
      <c r="J239" s="5"/>
    </row>
    <row r="240" spans="2:10">
      <c r="B240" s="25"/>
      <c r="C240" s="25"/>
      <c r="F240" s="20"/>
      <c r="G240" s="5"/>
      <c r="H240" s="5"/>
      <c r="I240" s="5"/>
      <c r="J240" s="5"/>
    </row>
    <row r="241" spans="2:10">
      <c r="B241" s="25"/>
      <c r="C241" s="25"/>
      <c r="F241" s="20"/>
      <c r="G241" s="5"/>
      <c r="H241" s="5"/>
      <c r="I241" s="5"/>
      <c r="J241" s="5"/>
    </row>
    <row r="242" spans="2:10">
      <c r="B242" s="25"/>
      <c r="C242" s="25"/>
      <c r="F242" s="20"/>
      <c r="G242" s="5"/>
      <c r="H242" s="5"/>
      <c r="I242" s="5"/>
      <c r="J242" s="5"/>
    </row>
    <row r="243" spans="2:10">
      <c r="B243" s="25"/>
      <c r="C243" s="25"/>
      <c r="F243" s="20"/>
      <c r="G243" s="5"/>
      <c r="H243" s="5"/>
      <c r="I243" s="5"/>
      <c r="J243" s="5"/>
    </row>
    <row r="244" spans="2:10">
      <c r="B244" s="25"/>
      <c r="C244" s="25"/>
      <c r="F244" s="20"/>
      <c r="G244" s="5"/>
      <c r="H244" s="5"/>
      <c r="I244" s="5"/>
      <c r="J244" s="5"/>
    </row>
    <row r="245" spans="2:10">
      <c r="B245" s="25"/>
      <c r="C245" s="25"/>
      <c r="F245" s="20"/>
      <c r="G245" s="5"/>
      <c r="H245" s="5"/>
      <c r="I245" s="5"/>
      <c r="J245" s="5"/>
    </row>
    <row r="246" spans="2:10">
      <c r="B246" s="25"/>
      <c r="C246" s="25"/>
      <c r="F246" s="20"/>
      <c r="G246" s="5"/>
      <c r="H246" s="5"/>
      <c r="I246" s="5"/>
      <c r="J246" s="5"/>
    </row>
    <row r="247" spans="2:10">
      <c r="B247" s="25"/>
      <c r="C247" s="25"/>
      <c r="F247" s="20"/>
      <c r="G247" s="5"/>
      <c r="H247" s="5"/>
      <c r="I247" s="5"/>
      <c r="J247" s="5"/>
    </row>
    <row r="248" spans="2:10">
      <c r="B248" s="25"/>
      <c r="C248" s="25"/>
      <c r="F248" s="20"/>
      <c r="G248" s="5"/>
      <c r="H248" s="5"/>
      <c r="I248" s="5"/>
      <c r="J248" s="5"/>
    </row>
    <row r="249" spans="2:10">
      <c r="B249" s="25"/>
      <c r="C249" s="25"/>
      <c r="F249" s="20"/>
      <c r="G249" s="5"/>
      <c r="H249" s="5"/>
      <c r="I249" s="5"/>
      <c r="J249" s="5"/>
    </row>
    <row r="250" spans="2:10">
      <c r="B250" s="25"/>
      <c r="C250" s="25"/>
      <c r="F250" s="20"/>
      <c r="G250" s="5"/>
      <c r="H250" s="5"/>
      <c r="I250" s="5"/>
      <c r="J250" s="5"/>
    </row>
    <row r="251" spans="2:10">
      <c r="B251" s="25"/>
      <c r="C251" s="25"/>
      <c r="F251" s="20"/>
      <c r="G251" s="5"/>
      <c r="H251" s="5"/>
      <c r="I251" s="5"/>
      <c r="J251" s="5"/>
    </row>
    <row r="252" spans="2:10">
      <c r="B252" s="25"/>
      <c r="C252" s="25"/>
      <c r="F252" s="20"/>
      <c r="G252" s="5"/>
      <c r="H252" s="5"/>
      <c r="I252" s="5"/>
      <c r="J252" s="5"/>
    </row>
    <row r="253" spans="2:10">
      <c r="B253" s="25"/>
      <c r="C253" s="25"/>
      <c r="F253" s="20"/>
      <c r="G253" s="5"/>
      <c r="H253" s="5"/>
      <c r="I253" s="5"/>
      <c r="J253" s="5"/>
    </row>
    <row r="254" spans="2:10">
      <c r="B254" s="25"/>
      <c r="C254" s="25"/>
      <c r="F254" s="20"/>
      <c r="G254" s="5"/>
      <c r="H254" s="5"/>
      <c r="I254" s="5"/>
      <c r="J254" s="5"/>
    </row>
    <row r="255" spans="2:10">
      <c r="B255" s="25"/>
      <c r="C255" s="25"/>
      <c r="F255" s="20"/>
      <c r="G255" s="5"/>
      <c r="H255" s="5"/>
      <c r="I255" s="5"/>
      <c r="J255" s="5"/>
    </row>
    <row r="256" spans="2:10">
      <c r="B256" s="25"/>
      <c r="C256" s="25"/>
      <c r="F256" s="20"/>
      <c r="G256" s="5"/>
      <c r="H256" s="5"/>
      <c r="I256" s="5"/>
      <c r="J256" s="5"/>
    </row>
    <row r="257" spans="2:10">
      <c r="B257" s="25"/>
      <c r="C257" s="25"/>
      <c r="F257" s="20"/>
      <c r="G257" s="5"/>
      <c r="H257" s="5"/>
      <c r="I257" s="5"/>
      <c r="J257" s="5"/>
    </row>
    <row r="258" spans="2:10">
      <c r="B258" s="25"/>
      <c r="C258" s="25"/>
      <c r="F258" s="20"/>
      <c r="G258" s="5"/>
      <c r="H258" s="5"/>
      <c r="I258" s="5"/>
      <c r="J258" s="5"/>
    </row>
    <row r="259" spans="2:10">
      <c r="B259" s="25"/>
      <c r="C259" s="25"/>
      <c r="F259" s="20"/>
      <c r="G259" s="5"/>
      <c r="H259" s="5"/>
      <c r="I259" s="5"/>
      <c r="J259" s="5"/>
    </row>
    <row r="260" spans="2:10">
      <c r="B260" s="25"/>
      <c r="C260" s="25"/>
      <c r="F260" s="20"/>
      <c r="G260" s="5"/>
      <c r="H260" s="5"/>
      <c r="I260" s="5"/>
      <c r="J260" s="5"/>
    </row>
    <row r="261" spans="2:10">
      <c r="B261" s="25"/>
      <c r="C261" s="25"/>
      <c r="F261" s="20"/>
      <c r="G261" s="5"/>
      <c r="H261" s="5"/>
      <c r="I261" s="5"/>
      <c r="J261" s="5"/>
    </row>
    <row r="262" spans="2:10">
      <c r="B262" s="25"/>
      <c r="C262" s="25"/>
      <c r="F262" s="20"/>
      <c r="G262" s="5"/>
      <c r="H262" s="5"/>
      <c r="I262" s="5"/>
      <c r="J262" s="5"/>
    </row>
    <row r="263" spans="2:10">
      <c r="B263" s="25"/>
      <c r="C263" s="25"/>
      <c r="F263" s="20"/>
      <c r="G263" s="5"/>
      <c r="H263" s="5"/>
      <c r="I263" s="5"/>
      <c r="J263" s="5"/>
    </row>
    <row r="264" spans="2:10">
      <c r="B264" s="25"/>
      <c r="C264" s="25"/>
      <c r="F264" s="20"/>
      <c r="G264" s="5"/>
      <c r="H264" s="5"/>
      <c r="I264" s="5"/>
      <c r="J264" s="5"/>
    </row>
    <row r="265" spans="2:10">
      <c r="B265" s="25"/>
      <c r="C265" s="25"/>
      <c r="F265" s="20"/>
      <c r="G265" s="5"/>
      <c r="H265" s="5"/>
      <c r="I265" s="5"/>
      <c r="J265" s="5"/>
    </row>
    <row r="266" spans="2:10">
      <c r="B266" s="25"/>
      <c r="C266" s="25"/>
      <c r="F266" s="20"/>
      <c r="G266" s="5"/>
      <c r="H266" s="5"/>
      <c r="I266" s="5"/>
      <c r="J266" s="5"/>
    </row>
    <row r="267" spans="2:10">
      <c r="B267" s="25"/>
      <c r="C267" s="25"/>
      <c r="F267" s="20"/>
      <c r="G267" s="5"/>
      <c r="H267" s="5"/>
      <c r="I267" s="5"/>
      <c r="J267" s="5"/>
    </row>
    <row r="268" spans="2:10">
      <c r="B268" s="25"/>
      <c r="C268" s="25"/>
      <c r="F268" s="20"/>
      <c r="G268" s="5"/>
      <c r="H268" s="5"/>
      <c r="I268" s="5"/>
      <c r="J268" s="5"/>
    </row>
    <row r="269" spans="2:10">
      <c r="B269" s="25"/>
      <c r="C269" s="25"/>
      <c r="F269" s="20"/>
      <c r="G269" s="5"/>
      <c r="H269" s="5"/>
      <c r="I269" s="5"/>
      <c r="J269" s="5"/>
    </row>
    <row r="270" spans="2:10">
      <c r="B270" s="25"/>
      <c r="C270" s="25"/>
      <c r="F270" s="20"/>
      <c r="G270" s="5"/>
      <c r="H270" s="5"/>
      <c r="I270" s="5"/>
      <c r="J270" s="5"/>
    </row>
    <row r="271" spans="2:10">
      <c r="B271" s="25"/>
      <c r="C271" s="25"/>
      <c r="F271" s="20"/>
      <c r="G271" s="5"/>
      <c r="H271" s="5"/>
      <c r="I271" s="5"/>
      <c r="J271" s="5"/>
    </row>
    <row r="272" spans="2:10">
      <c r="B272" s="25"/>
      <c r="C272" s="25"/>
      <c r="F272" s="20"/>
      <c r="G272" s="5"/>
      <c r="H272" s="5"/>
      <c r="I272" s="5"/>
      <c r="J272" s="5"/>
    </row>
    <row r="273" spans="2:10">
      <c r="B273" s="25"/>
      <c r="C273" s="25"/>
      <c r="F273" s="20"/>
      <c r="G273" s="5"/>
      <c r="H273" s="5"/>
      <c r="I273" s="5"/>
      <c r="J273" s="5"/>
    </row>
    <row r="274" spans="2:10">
      <c r="B274" s="25"/>
      <c r="C274" s="25"/>
      <c r="F274" s="20"/>
      <c r="G274" s="5"/>
      <c r="H274" s="5"/>
      <c r="I274" s="5"/>
      <c r="J274" s="5"/>
    </row>
    <row r="275" spans="2:10">
      <c r="B275" s="25"/>
      <c r="C275" s="25"/>
      <c r="F275" s="20"/>
      <c r="G275" s="5"/>
      <c r="H275" s="5"/>
      <c r="I275" s="5"/>
      <c r="J275" s="5"/>
    </row>
    <row r="276" spans="2:10">
      <c r="B276" s="25"/>
      <c r="C276" s="25"/>
      <c r="F276" s="20"/>
      <c r="G276" s="5"/>
      <c r="H276" s="5"/>
      <c r="I276" s="5"/>
      <c r="J276" s="5"/>
    </row>
    <row r="277" spans="2:10">
      <c r="B277" s="25"/>
      <c r="C277" s="25"/>
      <c r="F277" s="20"/>
      <c r="G277" s="5"/>
      <c r="H277" s="5"/>
      <c r="I277" s="5"/>
      <c r="J277" s="5"/>
    </row>
    <row r="278" spans="2:10">
      <c r="B278" s="25"/>
      <c r="C278" s="25"/>
      <c r="F278" s="20"/>
      <c r="G278" s="5"/>
      <c r="H278" s="5"/>
      <c r="I278" s="5"/>
      <c r="J278" s="5"/>
    </row>
    <row r="279" spans="2:10">
      <c r="B279" s="25"/>
      <c r="C279" s="25"/>
      <c r="F279" s="20"/>
      <c r="G279" s="5"/>
      <c r="H279" s="5"/>
      <c r="I279" s="5"/>
      <c r="J279" s="5"/>
    </row>
    <row r="280" spans="2:10">
      <c r="B280" s="25"/>
      <c r="C280" s="25"/>
      <c r="F280" s="20"/>
      <c r="G280" s="5"/>
      <c r="H280" s="5"/>
      <c r="I280" s="5"/>
      <c r="J280" s="5"/>
    </row>
    <row r="281" spans="2:10">
      <c r="B281" s="25"/>
      <c r="C281" s="25"/>
      <c r="F281" s="20"/>
      <c r="G281" s="5"/>
      <c r="H281" s="5"/>
      <c r="I281" s="5"/>
      <c r="J281" s="5"/>
    </row>
    <row r="282" spans="2:10">
      <c r="B282" s="25"/>
      <c r="C282" s="25"/>
      <c r="F282" s="20"/>
      <c r="G282" s="5"/>
      <c r="H282" s="5"/>
      <c r="I282" s="5"/>
      <c r="J282" s="5"/>
    </row>
    <row r="283" spans="2:10">
      <c r="B283" s="25"/>
      <c r="C283" s="25"/>
      <c r="F283" s="20"/>
      <c r="G283" s="5"/>
      <c r="H283" s="5"/>
      <c r="I283" s="5"/>
      <c r="J283" s="5"/>
    </row>
    <row r="284" spans="2:10">
      <c r="B284" s="25"/>
      <c r="C284" s="25"/>
      <c r="F284" s="20"/>
      <c r="G284" s="5"/>
      <c r="H284" s="5"/>
      <c r="I284" s="5"/>
      <c r="J284" s="5"/>
    </row>
    <row r="285" spans="2:10">
      <c r="B285" s="25"/>
      <c r="C285" s="25"/>
      <c r="F285" s="20"/>
      <c r="G285" s="5"/>
      <c r="H285" s="5"/>
      <c r="I285" s="5"/>
      <c r="J285" s="5"/>
    </row>
    <row r="286" spans="2:10">
      <c r="B286" s="25"/>
      <c r="C286" s="25"/>
      <c r="F286" s="20"/>
      <c r="G286" s="5"/>
      <c r="H286" s="5"/>
      <c r="I286" s="5"/>
      <c r="J286" s="5"/>
    </row>
    <row r="287" spans="2:10">
      <c r="B287" s="25"/>
      <c r="C287" s="25"/>
      <c r="F287" s="20"/>
      <c r="G287" s="5"/>
      <c r="H287" s="5"/>
      <c r="I287" s="5"/>
      <c r="J287" s="5"/>
    </row>
    <row r="288" spans="2:10">
      <c r="B288" s="25"/>
      <c r="C288" s="25"/>
      <c r="F288" s="20"/>
      <c r="G288" s="5"/>
      <c r="H288" s="5"/>
      <c r="I288" s="5"/>
      <c r="J288" s="5"/>
    </row>
    <row r="289" spans="2:10">
      <c r="B289" s="25"/>
      <c r="C289" s="25"/>
      <c r="F289" s="20"/>
      <c r="G289" s="5"/>
      <c r="H289" s="5"/>
      <c r="I289" s="5"/>
      <c r="J289" s="5"/>
    </row>
    <row r="290" spans="2:10">
      <c r="B290" s="25"/>
      <c r="C290" s="25"/>
      <c r="F290" s="20"/>
      <c r="G290" s="5"/>
      <c r="H290" s="5"/>
      <c r="I290" s="5"/>
      <c r="J290" s="5"/>
    </row>
    <row r="291" spans="2:10">
      <c r="B291" s="25"/>
      <c r="C291" s="25"/>
      <c r="F291" s="20"/>
      <c r="G291" s="5"/>
      <c r="H291" s="5"/>
      <c r="I291" s="5"/>
      <c r="J291" s="5"/>
    </row>
    <row r="292" spans="2:10">
      <c r="B292" s="25"/>
      <c r="C292" s="25"/>
      <c r="F292" s="20"/>
      <c r="G292" s="5"/>
      <c r="H292" s="5"/>
      <c r="I292" s="5"/>
      <c r="J292" s="5"/>
    </row>
    <row r="293" spans="2:10">
      <c r="B293" s="25"/>
      <c r="C293" s="25"/>
      <c r="F293" s="20"/>
      <c r="G293" s="5"/>
      <c r="H293" s="5"/>
      <c r="I293" s="5"/>
      <c r="J293" s="5"/>
    </row>
    <row r="294" spans="2:10">
      <c r="B294" s="25"/>
      <c r="C294" s="25"/>
      <c r="F294" s="20"/>
      <c r="G294" s="5"/>
      <c r="H294" s="5"/>
      <c r="I294" s="5"/>
      <c r="J294" s="5"/>
    </row>
    <row r="295" spans="2:10">
      <c r="B295" s="25"/>
      <c r="C295" s="25"/>
      <c r="F295" s="20"/>
      <c r="G295" s="5"/>
      <c r="H295" s="5"/>
      <c r="I295" s="5"/>
      <c r="J295" s="5"/>
    </row>
    <row r="296" spans="2:10">
      <c r="B296" s="25"/>
      <c r="C296" s="25"/>
      <c r="F296" s="20"/>
      <c r="G296" s="5"/>
      <c r="H296" s="5"/>
      <c r="I296" s="5"/>
      <c r="J296" s="5"/>
    </row>
    <row r="297" spans="2:10">
      <c r="B297" s="25"/>
      <c r="C297" s="25"/>
      <c r="F297" s="20"/>
      <c r="G297" s="5"/>
      <c r="H297" s="5"/>
      <c r="I297" s="5"/>
      <c r="J297" s="5"/>
    </row>
    <row r="298" spans="2:10">
      <c r="B298" s="25"/>
      <c r="C298" s="25"/>
      <c r="F298" s="20"/>
      <c r="G298" s="5"/>
      <c r="H298" s="5"/>
      <c r="I298" s="5"/>
      <c r="J298" s="5"/>
    </row>
    <row r="299" spans="2:10">
      <c r="B299" s="25"/>
      <c r="C299" s="25"/>
      <c r="F299" s="20"/>
      <c r="G299" s="5"/>
      <c r="H299" s="5"/>
      <c r="I299" s="5"/>
      <c r="J299" s="5"/>
    </row>
    <row r="300" spans="2:10">
      <c r="B300" s="25"/>
      <c r="C300" s="25"/>
      <c r="F300" s="20"/>
      <c r="G300" s="5"/>
      <c r="H300" s="5"/>
      <c r="I300" s="5"/>
      <c r="J300" s="5"/>
    </row>
    <row r="301" spans="2:10">
      <c r="B301" s="25"/>
      <c r="C301" s="25"/>
      <c r="F301" s="20"/>
      <c r="G301" s="5"/>
      <c r="H301" s="5"/>
      <c r="I301" s="5"/>
      <c r="J301" s="5"/>
    </row>
    <row r="302" spans="2:10">
      <c r="B302" s="25"/>
      <c r="C302" s="25"/>
      <c r="F302" s="20"/>
      <c r="G302" s="5"/>
      <c r="H302" s="5"/>
      <c r="I302" s="5"/>
      <c r="J302" s="5"/>
    </row>
    <row r="303" spans="2:10">
      <c r="B303" s="25"/>
      <c r="C303" s="25"/>
      <c r="F303" s="20"/>
      <c r="G303" s="5"/>
      <c r="H303" s="5"/>
      <c r="I303" s="5"/>
      <c r="J303" s="5"/>
    </row>
    <row r="304" spans="2:10">
      <c r="B304" s="25"/>
      <c r="C304" s="25"/>
      <c r="F304" s="20"/>
      <c r="G304" s="5"/>
      <c r="H304" s="5"/>
      <c r="I304" s="5"/>
      <c r="J304" s="5"/>
    </row>
    <row r="305" spans="2:10">
      <c r="B305" s="25"/>
      <c r="C305" s="25"/>
      <c r="F305" s="20"/>
      <c r="G305" s="5"/>
      <c r="H305" s="5"/>
      <c r="I305" s="5"/>
      <c r="J305" s="5"/>
    </row>
    <row r="306" spans="2:10">
      <c r="B306" s="25"/>
      <c r="C306" s="25"/>
      <c r="F306" s="20"/>
      <c r="G306" s="5"/>
      <c r="H306" s="5"/>
      <c r="I306" s="5"/>
      <c r="J306" s="5"/>
    </row>
    <row r="307" spans="2:10">
      <c r="B307" s="25"/>
      <c r="C307" s="25"/>
      <c r="F307" s="20"/>
      <c r="G307" s="5"/>
      <c r="H307" s="5"/>
      <c r="I307" s="5"/>
      <c r="J307" s="5"/>
    </row>
    <row r="308" spans="2:10">
      <c r="B308" s="25"/>
      <c r="C308" s="25"/>
      <c r="F308" s="20"/>
      <c r="G308" s="5"/>
      <c r="H308" s="5"/>
      <c r="I308" s="5"/>
      <c r="J308" s="5"/>
    </row>
    <row r="309" spans="2:10">
      <c r="B309" s="25"/>
      <c r="C309" s="25"/>
      <c r="F309" s="20"/>
      <c r="G309" s="5"/>
      <c r="H309" s="5"/>
      <c r="I309" s="5"/>
      <c r="J309" s="5"/>
    </row>
    <row r="310" spans="2:10">
      <c r="B310" s="25"/>
      <c r="C310" s="25"/>
      <c r="F310" s="20"/>
      <c r="G310" s="5"/>
      <c r="H310" s="5"/>
      <c r="I310" s="5"/>
      <c r="J310" s="5"/>
    </row>
    <row r="311" spans="2:10">
      <c r="B311" s="25"/>
      <c r="C311" s="25"/>
      <c r="F311" s="20"/>
      <c r="G311" s="5"/>
      <c r="H311" s="5"/>
      <c r="I311" s="5"/>
      <c r="J311" s="5"/>
    </row>
    <row r="312" spans="2:10">
      <c r="B312" s="25"/>
      <c r="C312" s="25"/>
      <c r="F312" s="20"/>
      <c r="G312" s="5"/>
      <c r="H312" s="5"/>
      <c r="I312" s="5"/>
      <c r="J312" s="5"/>
    </row>
    <row r="313" spans="2:10">
      <c r="B313" s="25"/>
      <c r="C313" s="25"/>
      <c r="F313" s="20"/>
      <c r="G313" s="5"/>
      <c r="H313" s="5"/>
      <c r="I313" s="5"/>
      <c r="J313" s="5"/>
    </row>
    <row r="314" spans="2:10">
      <c r="B314" s="25"/>
      <c r="C314" s="25"/>
      <c r="F314" s="20"/>
      <c r="G314" s="5"/>
      <c r="H314" s="5"/>
      <c r="I314" s="5"/>
      <c r="J314" s="5"/>
    </row>
    <row r="315" spans="2:10">
      <c r="B315" s="25"/>
      <c r="C315" s="25"/>
      <c r="F315" s="20"/>
      <c r="G315" s="5"/>
      <c r="H315" s="5"/>
      <c r="I315" s="5"/>
      <c r="J315" s="5"/>
    </row>
    <row r="316" spans="2:10">
      <c r="B316" s="25"/>
      <c r="C316" s="25"/>
      <c r="F316" s="20"/>
      <c r="G316" s="5"/>
      <c r="H316" s="5"/>
      <c r="I316" s="5"/>
      <c r="J316" s="5"/>
    </row>
    <row r="317" spans="2:10">
      <c r="B317" s="25"/>
      <c r="C317" s="25"/>
      <c r="F317" s="20"/>
      <c r="G317" s="5"/>
      <c r="H317" s="5"/>
      <c r="I317" s="5"/>
      <c r="J317" s="5"/>
    </row>
    <row r="318" spans="2:10">
      <c r="B318" s="25"/>
      <c r="C318" s="25"/>
      <c r="F318" s="20"/>
      <c r="G318" s="5"/>
      <c r="H318" s="5"/>
      <c r="I318" s="5"/>
      <c r="J318" s="5"/>
    </row>
    <row r="319" spans="2:10">
      <c r="B319" s="25"/>
      <c r="C319" s="25"/>
      <c r="F319" s="20"/>
      <c r="G319" s="5"/>
      <c r="H319" s="5"/>
      <c r="I319" s="5"/>
      <c r="J319" s="5"/>
    </row>
    <row r="320" spans="2:10">
      <c r="B320" s="25"/>
      <c r="C320" s="25"/>
      <c r="F320" s="20"/>
      <c r="G320" s="5"/>
      <c r="H320" s="5"/>
      <c r="I320" s="5"/>
      <c r="J320" s="5"/>
    </row>
    <row r="321" spans="2:10">
      <c r="B321" s="25"/>
      <c r="C321" s="25"/>
      <c r="F321" s="20"/>
      <c r="G321" s="5"/>
      <c r="H321" s="5"/>
      <c r="I321" s="5"/>
      <c r="J321" s="5"/>
    </row>
    <row r="322" spans="2:10">
      <c r="B322" s="25"/>
      <c r="C322" s="25"/>
      <c r="F322" s="20"/>
      <c r="G322" s="5"/>
      <c r="H322" s="5"/>
      <c r="I322" s="5"/>
      <c r="J322" s="5"/>
    </row>
    <row r="323" spans="2:10">
      <c r="B323" s="25"/>
      <c r="C323" s="25"/>
      <c r="F323" s="20"/>
      <c r="G323" s="5"/>
      <c r="H323" s="5"/>
      <c r="I323" s="5"/>
      <c r="J323" s="5"/>
    </row>
    <row r="324" spans="2:10">
      <c r="B324" s="25"/>
      <c r="C324" s="25"/>
      <c r="F324" s="20"/>
      <c r="G324" s="5"/>
      <c r="H324" s="5"/>
      <c r="I324" s="5"/>
      <c r="J324" s="5"/>
    </row>
    <row r="325" spans="2:10">
      <c r="B325" s="25"/>
      <c r="C325" s="25"/>
      <c r="F325" s="20"/>
      <c r="G325" s="5"/>
      <c r="H325" s="5"/>
      <c r="I325" s="5"/>
      <c r="J325" s="5"/>
    </row>
    <row r="326" spans="2:10">
      <c r="B326" s="25"/>
      <c r="C326" s="25"/>
      <c r="F326" s="20"/>
      <c r="G326" s="5"/>
      <c r="H326" s="5"/>
      <c r="I326" s="5"/>
      <c r="J326" s="5"/>
    </row>
    <row r="327" spans="2:10">
      <c r="B327" s="25"/>
      <c r="C327" s="25"/>
      <c r="F327" s="20"/>
      <c r="G327" s="5"/>
      <c r="H327" s="5"/>
      <c r="I327" s="5"/>
      <c r="J327" s="5"/>
    </row>
    <row r="328" spans="2:10">
      <c r="B328" s="25"/>
      <c r="C328" s="25"/>
      <c r="F328" s="20"/>
      <c r="G328" s="5"/>
      <c r="H328" s="5"/>
      <c r="I328" s="5"/>
      <c r="J328" s="5"/>
    </row>
    <row r="329" spans="2:10">
      <c r="B329" s="25"/>
      <c r="C329" s="25"/>
      <c r="F329" s="20"/>
      <c r="G329" s="5"/>
      <c r="H329" s="5"/>
      <c r="I329" s="5"/>
      <c r="J329" s="5"/>
    </row>
    <row r="330" spans="2:10">
      <c r="B330" s="25"/>
      <c r="C330" s="25"/>
      <c r="F330" s="20"/>
      <c r="G330" s="5"/>
      <c r="H330" s="5"/>
      <c r="I330" s="5"/>
      <c r="J330" s="5"/>
    </row>
    <row r="331" spans="2:10">
      <c r="B331" s="25"/>
      <c r="C331" s="25"/>
      <c r="F331" s="20"/>
      <c r="G331" s="5"/>
      <c r="H331" s="5"/>
      <c r="I331" s="5"/>
      <c r="J331" s="5"/>
    </row>
    <row r="332" spans="2:10">
      <c r="B332" s="25"/>
      <c r="C332" s="25"/>
      <c r="F332" s="20"/>
      <c r="G332" s="5"/>
      <c r="H332" s="5"/>
      <c r="I332" s="5"/>
      <c r="J332" s="5"/>
    </row>
    <row r="333" spans="2:10">
      <c r="B333" s="25"/>
      <c r="C333" s="25"/>
      <c r="F333" s="20"/>
      <c r="G333" s="5"/>
      <c r="H333" s="5"/>
      <c r="I333" s="5"/>
      <c r="J333" s="5"/>
    </row>
    <row r="334" spans="2:10">
      <c r="B334" s="25"/>
      <c r="C334" s="25"/>
      <c r="F334" s="20"/>
      <c r="G334" s="5"/>
      <c r="H334" s="5"/>
      <c r="I334" s="5"/>
      <c r="J334" s="5"/>
    </row>
    <row r="335" spans="2:10">
      <c r="B335" s="25"/>
      <c r="C335" s="25"/>
      <c r="F335" s="20"/>
      <c r="G335" s="5"/>
      <c r="H335" s="5"/>
      <c r="I335" s="5"/>
      <c r="J335" s="5"/>
    </row>
    <row r="336" spans="2:10">
      <c r="B336" s="25"/>
      <c r="C336" s="25"/>
      <c r="F336" s="20"/>
      <c r="G336" s="5"/>
      <c r="H336" s="5"/>
      <c r="I336" s="5"/>
      <c r="J336" s="5"/>
    </row>
    <row r="337" spans="2:10">
      <c r="B337" s="25"/>
      <c r="C337" s="25"/>
      <c r="F337" s="20"/>
      <c r="G337" s="5"/>
      <c r="H337" s="5"/>
      <c r="I337" s="5"/>
      <c r="J337" s="5"/>
    </row>
    <row r="338" spans="2:10">
      <c r="B338" s="25"/>
      <c r="C338" s="25"/>
      <c r="F338" s="20"/>
      <c r="G338" s="5"/>
      <c r="H338" s="5"/>
      <c r="I338" s="5"/>
      <c r="J338" s="5"/>
    </row>
    <row r="339" spans="2:10">
      <c r="B339" s="25"/>
      <c r="C339" s="25"/>
      <c r="F339" s="20"/>
      <c r="G339" s="5"/>
      <c r="H339" s="5"/>
      <c r="I339" s="5"/>
      <c r="J339" s="5"/>
    </row>
    <row r="340" spans="2:10">
      <c r="B340" s="25"/>
      <c r="C340" s="25"/>
      <c r="F340" s="20"/>
      <c r="G340" s="5"/>
      <c r="H340" s="5"/>
      <c r="I340" s="5"/>
      <c r="J340" s="5"/>
    </row>
    <row r="341" spans="2:10">
      <c r="B341" s="25"/>
      <c r="C341" s="25"/>
      <c r="F341" s="20"/>
      <c r="G341" s="5"/>
      <c r="H341" s="5"/>
      <c r="I341" s="5"/>
      <c r="J341" s="5"/>
    </row>
    <row r="342" spans="2:10">
      <c r="B342" s="25"/>
      <c r="C342" s="25"/>
      <c r="F342" s="20"/>
      <c r="G342" s="5"/>
      <c r="H342" s="5"/>
      <c r="I342" s="5"/>
      <c r="J342" s="5"/>
    </row>
    <row r="343" spans="2:10">
      <c r="B343" s="25"/>
      <c r="C343" s="25"/>
      <c r="F343" s="20"/>
      <c r="G343" s="5"/>
      <c r="H343" s="5"/>
      <c r="I343" s="5"/>
      <c r="J343" s="5"/>
    </row>
    <row r="344" spans="2:10">
      <c r="B344" s="25"/>
      <c r="C344" s="25"/>
      <c r="F344" s="20"/>
      <c r="G344" s="5"/>
      <c r="H344" s="5"/>
      <c r="I344" s="5"/>
      <c r="J344" s="5"/>
    </row>
    <row r="345" spans="2:10">
      <c r="B345" s="25"/>
      <c r="C345" s="25"/>
      <c r="F345" s="20"/>
      <c r="G345" s="5"/>
      <c r="H345" s="5"/>
      <c r="I345" s="5"/>
      <c r="J345" s="5"/>
    </row>
    <row r="346" spans="2:10">
      <c r="B346" s="25"/>
      <c r="C346" s="25"/>
      <c r="F346" s="20"/>
      <c r="G346" s="5"/>
      <c r="H346" s="5"/>
      <c r="I346" s="5"/>
      <c r="J346" s="5"/>
    </row>
    <row r="347" spans="2:10">
      <c r="B347" s="25"/>
      <c r="C347" s="25"/>
      <c r="F347" s="20"/>
      <c r="G347" s="5"/>
      <c r="H347" s="5"/>
      <c r="I347" s="5"/>
      <c r="J347" s="5"/>
    </row>
    <row r="348" spans="2:10">
      <c r="B348" s="25"/>
      <c r="C348" s="25"/>
      <c r="F348" s="20"/>
      <c r="G348" s="5"/>
      <c r="H348" s="5"/>
      <c r="I348" s="5"/>
      <c r="J348" s="5"/>
    </row>
    <row r="349" spans="2:10">
      <c r="B349" s="25"/>
      <c r="C349" s="25"/>
      <c r="F349" s="20"/>
      <c r="G349" s="5"/>
      <c r="H349" s="5"/>
      <c r="I349" s="5"/>
      <c r="J349" s="5"/>
    </row>
    <row r="350" spans="2:10">
      <c r="B350" s="25"/>
      <c r="C350" s="25"/>
      <c r="F350" s="20"/>
      <c r="G350" s="5"/>
      <c r="H350" s="5"/>
      <c r="I350" s="5"/>
      <c r="J350" s="5"/>
    </row>
    <row r="351" spans="2:10">
      <c r="B351" s="25"/>
      <c r="C351" s="25"/>
      <c r="F351" s="20"/>
      <c r="G351" s="5"/>
      <c r="H351" s="5"/>
      <c r="I351" s="5"/>
      <c r="J351" s="5"/>
    </row>
    <row r="352" spans="2:10">
      <c r="B352" s="25"/>
      <c r="C352" s="25"/>
      <c r="F352" s="20"/>
      <c r="G352" s="5"/>
      <c r="H352" s="5"/>
      <c r="I352" s="5"/>
      <c r="J352" s="5"/>
    </row>
    <row r="353" spans="2:10">
      <c r="B353" s="25"/>
      <c r="C353" s="25"/>
      <c r="F353" s="20"/>
      <c r="G353" s="5"/>
      <c r="H353" s="5"/>
      <c r="I353" s="5"/>
      <c r="J353" s="5"/>
    </row>
    <row r="354" spans="2:10">
      <c r="B354" s="25"/>
      <c r="C354" s="25"/>
      <c r="F354" s="20"/>
      <c r="G354" s="5"/>
      <c r="H354" s="5"/>
      <c r="I354" s="5"/>
      <c r="J354" s="5"/>
    </row>
    <row r="355" spans="2:10">
      <c r="B355" s="25"/>
      <c r="C355" s="25"/>
      <c r="F355" s="20"/>
      <c r="G355" s="5"/>
      <c r="H355" s="5"/>
      <c r="I355" s="5"/>
      <c r="J355" s="5"/>
    </row>
    <row r="356" spans="2:10">
      <c r="B356" s="25"/>
      <c r="C356" s="25"/>
      <c r="F356" s="20"/>
      <c r="G356" s="5"/>
      <c r="H356" s="5"/>
      <c r="I356" s="5"/>
      <c r="J356" s="5"/>
    </row>
    <row r="357" spans="2:10">
      <c r="B357" s="25"/>
      <c r="C357" s="25"/>
      <c r="F357" s="20"/>
      <c r="G357" s="5"/>
      <c r="H357" s="5"/>
      <c r="I357" s="5"/>
      <c r="J357" s="5"/>
    </row>
    <row r="358" spans="2:10">
      <c r="B358" s="25"/>
      <c r="C358" s="25"/>
      <c r="F358" s="20"/>
      <c r="G358" s="5"/>
      <c r="H358" s="5"/>
      <c r="I358" s="5"/>
      <c r="J358" s="5"/>
    </row>
    <row r="359" spans="2:10">
      <c r="B359" s="25"/>
      <c r="C359" s="25"/>
      <c r="F359" s="20"/>
      <c r="G359" s="5"/>
      <c r="H359" s="5"/>
      <c r="I359" s="5"/>
      <c r="J359" s="5"/>
    </row>
    <row r="360" spans="2:10">
      <c r="B360" s="25"/>
      <c r="C360" s="25"/>
      <c r="F360" s="20"/>
      <c r="G360" s="5"/>
      <c r="H360" s="5"/>
      <c r="I360" s="5"/>
      <c r="J360" s="5"/>
    </row>
    <row r="361" spans="2:10">
      <c r="B361" s="25"/>
      <c r="C361" s="25"/>
      <c r="F361" s="20"/>
      <c r="G361" s="5"/>
      <c r="H361" s="5"/>
      <c r="I361" s="5"/>
      <c r="J361" s="5"/>
    </row>
    <row r="362" spans="2:10">
      <c r="B362" s="25"/>
      <c r="C362" s="25"/>
      <c r="F362" s="20"/>
      <c r="G362" s="5"/>
      <c r="H362" s="5"/>
      <c r="I362" s="5"/>
      <c r="J362" s="5"/>
    </row>
    <row r="363" spans="2:10">
      <c r="B363" s="25"/>
      <c r="C363" s="25"/>
      <c r="F363" s="20"/>
      <c r="G363" s="5"/>
      <c r="H363" s="5"/>
      <c r="I363" s="5"/>
      <c r="J363" s="5"/>
    </row>
    <row r="364" spans="2:10">
      <c r="B364" s="25"/>
      <c r="C364" s="25"/>
      <c r="F364" s="20"/>
      <c r="G364" s="5"/>
      <c r="H364" s="5"/>
      <c r="I364" s="5"/>
      <c r="J364" s="5"/>
    </row>
    <row r="365" spans="2:10">
      <c r="B365" s="25"/>
      <c r="C365" s="25"/>
      <c r="F365" s="20"/>
      <c r="G365" s="5"/>
      <c r="H365" s="5"/>
      <c r="I365" s="5"/>
      <c r="J365" s="5"/>
    </row>
    <row r="366" spans="2:10">
      <c r="B366" s="25"/>
      <c r="C366" s="25"/>
      <c r="F366" s="20"/>
      <c r="G366" s="5"/>
      <c r="H366" s="5"/>
      <c r="I366" s="5"/>
      <c r="J366" s="5"/>
    </row>
    <row r="367" spans="2:10">
      <c r="B367" s="25"/>
      <c r="C367" s="25"/>
      <c r="F367" s="20"/>
      <c r="G367" s="5"/>
      <c r="H367" s="5"/>
      <c r="I367" s="5"/>
      <c r="J367" s="5"/>
    </row>
    <row r="368" spans="2:10">
      <c r="B368" s="25"/>
      <c r="C368" s="25"/>
      <c r="F368" s="20"/>
      <c r="G368" s="5"/>
      <c r="H368" s="5"/>
      <c r="I368" s="5"/>
      <c r="J368" s="5"/>
    </row>
    <row r="369" spans="2:10">
      <c r="B369" s="25"/>
      <c r="C369" s="25"/>
      <c r="F369" s="20"/>
      <c r="G369" s="5"/>
      <c r="H369" s="5"/>
      <c r="I369" s="5"/>
      <c r="J369" s="5"/>
    </row>
    <row r="370" spans="2:10">
      <c r="B370" s="25"/>
      <c r="C370" s="25"/>
      <c r="F370" s="20"/>
      <c r="G370" s="5"/>
      <c r="H370" s="5"/>
      <c r="I370" s="5"/>
      <c r="J370" s="5"/>
    </row>
    <row r="371" spans="2:10">
      <c r="B371" s="25"/>
      <c r="C371" s="25"/>
      <c r="F371" s="20"/>
      <c r="G371" s="5"/>
      <c r="H371" s="5"/>
      <c r="I371" s="5"/>
      <c r="J371" s="5"/>
    </row>
    <row r="372" spans="2:10">
      <c r="B372" s="25"/>
      <c r="C372" s="25"/>
      <c r="F372" s="20"/>
      <c r="G372" s="5"/>
      <c r="H372" s="5"/>
      <c r="I372" s="5"/>
      <c r="J372" s="5"/>
    </row>
    <row r="373" spans="2:10">
      <c r="B373" s="25"/>
      <c r="C373" s="25"/>
      <c r="F373" s="20"/>
      <c r="G373" s="5"/>
      <c r="H373" s="5"/>
      <c r="I373" s="5"/>
      <c r="J373" s="5"/>
    </row>
    <row r="374" spans="2:10">
      <c r="B374" s="25"/>
      <c r="C374" s="25"/>
      <c r="F374" s="20"/>
      <c r="G374" s="5"/>
      <c r="H374" s="5"/>
      <c r="I374" s="5"/>
      <c r="J374" s="5"/>
    </row>
    <row r="375" spans="2:10">
      <c r="B375" s="25"/>
      <c r="C375" s="25"/>
      <c r="F375" s="20"/>
      <c r="G375" s="5"/>
      <c r="H375" s="5"/>
      <c r="I375" s="5"/>
      <c r="J375" s="5"/>
    </row>
    <row r="376" spans="2:10">
      <c r="B376" s="25"/>
      <c r="C376" s="25"/>
      <c r="F376" s="20"/>
      <c r="G376" s="5"/>
      <c r="H376" s="5"/>
      <c r="I376" s="5"/>
      <c r="J376" s="5"/>
    </row>
    <row r="377" spans="2:10">
      <c r="B377" s="25"/>
      <c r="C377" s="25"/>
      <c r="F377" s="20"/>
      <c r="G377" s="5"/>
      <c r="H377" s="5"/>
      <c r="I377" s="5"/>
      <c r="J377" s="5"/>
    </row>
    <row r="378" spans="2:10">
      <c r="B378" s="25"/>
      <c r="C378" s="25"/>
      <c r="F378" s="20"/>
      <c r="G378" s="5"/>
      <c r="H378" s="5"/>
      <c r="I378" s="5"/>
      <c r="J378" s="5"/>
    </row>
    <row r="379" spans="2:10">
      <c r="B379" s="25"/>
      <c r="C379" s="25"/>
      <c r="F379" s="20"/>
      <c r="G379" s="5"/>
      <c r="H379" s="5"/>
      <c r="I379" s="5"/>
      <c r="J379" s="5"/>
    </row>
    <row r="380" spans="2:10">
      <c r="B380" s="25"/>
      <c r="C380" s="25"/>
      <c r="F380" s="20"/>
      <c r="G380" s="5"/>
      <c r="H380" s="5"/>
      <c r="I380" s="5"/>
      <c r="J380" s="5"/>
    </row>
    <row r="381" spans="2:10">
      <c r="B381" s="25"/>
      <c r="C381" s="25"/>
      <c r="F381" s="20"/>
      <c r="G381" s="5"/>
      <c r="H381" s="5"/>
      <c r="I381" s="5"/>
      <c r="J381" s="5"/>
    </row>
    <row r="382" spans="2:10">
      <c r="B382" s="25"/>
      <c r="C382" s="25"/>
      <c r="F382" s="20"/>
      <c r="G382" s="5"/>
      <c r="H382" s="5"/>
      <c r="I382" s="5"/>
      <c r="J382" s="5"/>
    </row>
    <row r="383" spans="2:10">
      <c r="B383" s="25"/>
      <c r="C383" s="25"/>
      <c r="F383" s="20"/>
      <c r="G383" s="5"/>
      <c r="H383" s="5"/>
      <c r="I383" s="5"/>
      <c r="J383" s="5"/>
    </row>
    <row r="384" spans="2:10">
      <c r="B384" s="25"/>
      <c r="C384" s="25"/>
      <c r="F384" s="20"/>
      <c r="G384" s="5"/>
      <c r="H384" s="5"/>
      <c r="I384" s="5"/>
      <c r="J384" s="5"/>
    </row>
    <row r="385" spans="2:10">
      <c r="B385" s="25"/>
      <c r="C385" s="25"/>
      <c r="F385" s="20"/>
      <c r="G385" s="5"/>
      <c r="H385" s="5"/>
      <c r="I385" s="5"/>
      <c r="J385" s="5"/>
    </row>
    <row r="386" spans="2:10">
      <c r="B386" s="25"/>
      <c r="C386" s="25"/>
      <c r="F386" s="20"/>
      <c r="G386" s="5"/>
      <c r="H386" s="5"/>
      <c r="I386" s="5"/>
      <c r="J386" s="5"/>
    </row>
    <row r="387" spans="2:10">
      <c r="B387" s="25"/>
      <c r="C387" s="25"/>
      <c r="F387" s="20"/>
      <c r="G387" s="5"/>
      <c r="H387" s="5"/>
      <c r="I387" s="5"/>
      <c r="J387" s="5"/>
    </row>
    <row r="388" spans="2:10">
      <c r="B388" s="25"/>
      <c r="C388" s="25"/>
      <c r="F388" s="20"/>
      <c r="G388" s="5"/>
      <c r="H388" s="5"/>
      <c r="I388" s="5"/>
      <c r="J388" s="5"/>
    </row>
    <row r="389" spans="2:10">
      <c r="B389" s="25"/>
      <c r="C389" s="25"/>
      <c r="F389" s="20"/>
      <c r="G389" s="5"/>
      <c r="H389" s="5"/>
      <c r="I389" s="5"/>
      <c r="J389" s="5"/>
    </row>
    <row r="390" spans="2:10">
      <c r="B390" s="25"/>
      <c r="C390" s="25"/>
      <c r="F390" s="20"/>
      <c r="G390" s="5"/>
      <c r="H390" s="5"/>
      <c r="I390" s="5"/>
      <c r="J390" s="5"/>
    </row>
    <row r="391" spans="2:10">
      <c r="B391" s="25"/>
      <c r="C391" s="25"/>
      <c r="F391" s="20"/>
      <c r="G391" s="5"/>
      <c r="H391" s="5"/>
      <c r="I391" s="5"/>
      <c r="J391" s="5"/>
    </row>
    <row r="392" spans="2:10">
      <c r="B392" s="25"/>
      <c r="C392" s="25"/>
      <c r="F392" s="20"/>
      <c r="G392" s="5"/>
      <c r="H392" s="5"/>
      <c r="I392" s="5"/>
      <c r="J392" s="5"/>
    </row>
    <row r="393" spans="2:10">
      <c r="B393" s="25"/>
      <c r="C393" s="25"/>
      <c r="F393" s="20"/>
      <c r="G393" s="5"/>
      <c r="H393" s="5"/>
      <c r="I393" s="5"/>
      <c r="J393" s="5"/>
    </row>
    <row r="394" spans="2:10">
      <c r="B394" s="25"/>
      <c r="C394" s="25"/>
      <c r="F394" s="20"/>
      <c r="G394" s="5"/>
      <c r="H394" s="5"/>
      <c r="I394" s="5"/>
      <c r="J394" s="5"/>
    </row>
    <row r="395" spans="2:10">
      <c r="B395" s="25"/>
      <c r="C395" s="25"/>
      <c r="F395" s="20"/>
      <c r="G395" s="5"/>
      <c r="H395" s="5"/>
      <c r="I395" s="5"/>
      <c r="J395" s="5"/>
    </row>
    <row r="396" spans="2:10">
      <c r="B396" s="25"/>
      <c r="C396" s="25"/>
      <c r="F396" s="20"/>
      <c r="G396" s="5"/>
      <c r="H396" s="5"/>
      <c r="I396" s="5"/>
      <c r="J396" s="5"/>
    </row>
    <row r="397" spans="2:10">
      <c r="B397" s="25"/>
      <c r="C397" s="25"/>
      <c r="F397" s="20"/>
      <c r="G397" s="5"/>
      <c r="H397" s="5"/>
      <c r="I397" s="5"/>
      <c r="J397" s="5"/>
    </row>
    <row r="398" spans="2:10">
      <c r="B398" s="25"/>
      <c r="C398" s="25"/>
      <c r="F398" s="20"/>
      <c r="G398" s="5"/>
      <c r="H398" s="5"/>
      <c r="I398" s="5"/>
      <c r="J398" s="5"/>
    </row>
    <row r="399" spans="2:10">
      <c r="B399" s="25"/>
      <c r="C399" s="25"/>
      <c r="F399" s="20"/>
      <c r="G399" s="5"/>
      <c r="H399" s="5"/>
      <c r="I399" s="5"/>
      <c r="J399" s="5"/>
    </row>
    <row r="400" spans="2:10">
      <c r="B400" s="25"/>
      <c r="C400" s="25"/>
      <c r="F400" s="20"/>
      <c r="G400" s="5"/>
      <c r="H400" s="5"/>
      <c r="I400" s="5"/>
      <c r="J400" s="5"/>
    </row>
    <row r="401" spans="2:10">
      <c r="B401" s="25"/>
      <c r="C401" s="25"/>
      <c r="F401" s="20"/>
      <c r="G401" s="5"/>
      <c r="H401" s="5"/>
      <c r="I401" s="5"/>
      <c r="J401" s="5"/>
    </row>
    <row r="402" spans="2:10">
      <c r="B402" s="25"/>
      <c r="C402" s="25"/>
      <c r="F402" s="20"/>
      <c r="G402" s="5"/>
      <c r="H402" s="5"/>
      <c r="I402" s="5"/>
      <c r="J402" s="5"/>
    </row>
    <row r="403" spans="2:10">
      <c r="B403" s="25"/>
      <c r="C403" s="25"/>
      <c r="F403" s="20"/>
      <c r="G403" s="5"/>
      <c r="H403" s="5"/>
      <c r="I403" s="5"/>
      <c r="J403" s="5"/>
    </row>
    <row r="404" spans="2:10">
      <c r="B404" s="25"/>
      <c r="C404" s="25"/>
      <c r="F404" s="20"/>
      <c r="G404" s="5"/>
      <c r="H404" s="5"/>
      <c r="I404" s="5"/>
      <c r="J404" s="5"/>
    </row>
    <row r="405" spans="2:10">
      <c r="B405" s="25"/>
      <c r="C405" s="25"/>
      <c r="F405" s="20"/>
      <c r="G405" s="5"/>
      <c r="H405" s="5"/>
      <c r="I405" s="5"/>
      <c r="J405" s="5"/>
    </row>
    <row r="406" spans="2:10">
      <c r="B406" s="25"/>
      <c r="C406" s="25"/>
      <c r="F406" s="20"/>
      <c r="G406" s="5"/>
      <c r="H406" s="5"/>
      <c r="I406" s="5"/>
      <c r="J406" s="5"/>
    </row>
    <row r="407" spans="2:10">
      <c r="B407" s="25"/>
      <c r="C407" s="25"/>
      <c r="F407" s="20"/>
      <c r="G407" s="5"/>
      <c r="H407" s="5"/>
      <c r="I407" s="5"/>
      <c r="J407" s="5"/>
    </row>
    <row r="408" spans="2:10">
      <c r="B408" s="25"/>
      <c r="C408" s="25"/>
      <c r="F408" s="20"/>
      <c r="G408" s="5"/>
      <c r="H408" s="5"/>
      <c r="I408" s="5"/>
      <c r="J408" s="5"/>
    </row>
    <row r="409" spans="2:10">
      <c r="B409" s="25"/>
      <c r="C409" s="25"/>
      <c r="F409" s="20"/>
      <c r="G409" s="5"/>
      <c r="H409" s="5"/>
      <c r="I409" s="5"/>
      <c r="J409" s="5"/>
    </row>
    <row r="410" spans="2:10">
      <c r="B410" s="25"/>
      <c r="C410" s="25"/>
      <c r="F410" s="20"/>
      <c r="G410" s="5"/>
      <c r="H410" s="5"/>
      <c r="I410" s="5"/>
      <c r="J410" s="5"/>
    </row>
    <row r="411" spans="2:10">
      <c r="B411" s="25"/>
      <c r="C411" s="25"/>
      <c r="F411" s="20"/>
      <c r="G411" s="5"/>
      <c r="H411" s="5"/>
      <c r="I411" s="5"/>
      <c r="J411" s="5"/>
    </row>
    <row r="412" spans="2:10">
      <c r="B412" s="25"/>
      <c r="C412" s="25"/>
      <c r="F412" s="20"/>
      <c r="G412" s="5"/>
      <c r="H412" s="5"/>
      <c r="I412" s="5"/>
      <c r="J412" s="5"/>
    </row>
    <row r="413" spans="2:10">
      <c r="B413" s="25"/>
      <c r="C413" s="25"/>
      <c r="F413" s="20"/>
      <c r="G413" s="5"/>
      <c r="H413" s="5"/>
      <c r="I413" s="5"/>
      <c r="J413" s="5"/>
    </row>
    <row r="414" spans="2:10">
      <c r="B414" s="25"/>
      <c r="C414" s="25"/>
      <c r="F414" s="20"/>
      <c r="G414" s="5"/>
      <c r="H414" s="5"/>
      <c r="I414" s="5"/>
      <c r="J414" s="5"/>
    </row>
    <row r="415" spans="2:10">
      <c r="B415" s="25"/>
      <c r="C415" s="25"/>
      <c r="F415" s="20"/>
      <c r="G415" s="5"/>
      <c r="H415" s="5"/>
      <c r="I415" s="5"/>
      <c r="J415" s="5"/>
    </row>
    <row r="416" spans="2:10">
      <c r="B416" s="25"/>
      <c r="C416" s="25"/>
      <c r="F416" s="20"/>
      <c r="G416" s="5"/>
      <c r="H416" s="5"/>
      <c r="I416" s="5"/>
      <c r="J416" s="5"/>
    </row>
    <row r="417" spans="2:10">
      <c r="B417" s="25"/>
      <c r="C417" s="25"/>
      <c r="F417" s="20"/>
      <c r="G417" s="5"/>
      <c r="H417" s="5"/>
      <c r="I417" s="5"/>
      <c r="J417" s="5"/>
    </row>
    <row r="418" spans="2:10">
      <c r="B418" s="25"/>
      <c r="C418" s="25"/>
      <c r="F418" s="20"/>
      <c r="G418" s="5"/>
      <c r="H418" s="5"/>
      <c r="I418" s="5"/>
      <c r="J418" s="5"/>
    </row>
    <row r="419" spans="2:10">
      <c r="B419" s="25"/>
      <c r="C419" s="25"/>
      <c r="F419" s="20"/>
      <c r="G419" s="5"/>
      <c r="H419" s="5"/>
      <c r="I419" s="5"/>
      <c r="J419" s="5"/>
    </row>
    <row r="420" spans="2:10">
      <c r="B420" s="25"/>
      <c r="C420" s="25"/>
      <c r="F420" s="20"/>
      <c r="G420" s="5"/>
      <c r="H420" s="5"/>
      <c r="I420" s="5"/>
      <c r="J420" s="5"/>
    </row>
    <row r="421" spans="2:10">
      <c r="B421" s="25"/>
      <c r="C421" s="25"/>
      <c r="F421" s="20"/>
      <c r="G421" s="5"/>
      <c r="H421" s="5"/>
      <c r="I421" s="5"/>
      <c r="J421" s="5"/>
    </row>
    <row r="422" spans="2:10">
      <c r="B422" s="25"/>
      <c r="C422" s="25"/>
      <c r="F422" s="20"/>
      <c r="G422" s="5"/>
      <c r="H422" s="5"/>
      <c r="I422" s="5"/>
      <c r="J422" s="5"/>
    </row>
    <row r="423" spans="2:10">
      <c r="B423" s="25"/>
      <c r="C423" s="25"/>
      <c r="F423" s="20"/>
      <c r="G423" s="5"/>
      <c r="H423" s="5"/>
      <c r="I423" s="5"/>
      <c r="J423" s="5"/>
    </row>
    <row r="424" spans="2:10">
      <c r="B424" s="25"/>
      <c r="C424" s="25"/>
      <c r="F424" s="20"/>
      <c r="G424" s="5"/>
      <c r="H424" s="5"/>
      <c r="I424" s="5"/>
      <c r="J424" s="5"/>
    </row>
    <row r="425" spans="2:10">
      <c r="B425" s="25"/>
      <c r="C425" s="25"/>
      <c r="F425" s="20"/>
      <c r="G425" s="5"/>
      <c r="H425" s="5"/>
      <c r="I425" s="5"/>
      <c r="J425" s="5"/>
    </row>
    <row r="426" spans="2:10">
      <c r="B426" s="25"/>
      <c r="C426" s="25"/>
      <c r="F426" s="20"/>
      <c r="G426" s="5"/>
      <c r="H426" s="5"/>
      <c r="I426" s="5"/>
      <c r="J426" s="5"/>
    </row>
    <row r="427" spans="2:10">
      <c r="B427" s="25"/>
      <c r="C427" s="25"/>
      <c r="F427" s="20"/>
      <c r="G427" s="5"/>
      <c r="H427" s="5"/>
      <c r="I427" s="5"/>
      <c r="J427" s="5"/>
    </row>
    <row r="428" spans="2:10">
      <c r="B428" s="25"/>
      <c r="C428" s="25"/>
      <c r="F428" s="20"/>
      <c r="G428" s="5"/>
      <c r="H428" s="5"/>
      <c r="I428" s="5"/>
      <c r="J428" s="5"/>
    </row>
    <row r="429" spans="2:10">
      <c r="B429" s="25"/>
      <c r="C429" s="25"/>
      <c r="F429" s="20"/>
      <c r="G429" s="5"/>
      <c r="H429" s="5"/>
      <c r="I429" s="5"/>
      <c r="J429" s="5"/>
    </row>
    <row r="430" spans="2:10">
      <c r="B430" s="25"/>
      <c r="C430" s="25"/>
      <c r="F430" s="20"/>
      <c r="G430" s="5"/>
      <c r="H430" s="5"/>
      <c r="I430" s="5"/>
      <c r="J430" s="5"/>
    </row>
    <row r="431" spans="2:10">
      <c r="B431" s="25"/>
      <c r="C431" s="25"/>
      <c r="F431" s="20"/>
      <c r="G431" s="5"/>
      <c r="H431" s="5"/>
      <c r="I431" s="5"/>
      <c r="J431" s="5"/>
    </row>
    <row r="432" spans="2:10">
      <c r="B432" s="25"/>
      <c r="C432" s="25"/>
      <c r="F432" s="20"/>
      <c r="G432" s="5"/>
      <c r="H432" s="5"/>
      <c r="I432" s="5"/>
      <c r="J432" s="5"/>
    </row>
    <row r="433" spans="2:10">
      <c r="B433" s="25"/>
      <c r="C433" s="25"/>
      <c r="F433" s="20"/>
      <c r="G433" s="5"/>
      <c r="H433" s="5"/>
      <c r="I433" s="5"/>
      <c r="J433" s="5"/>
    </row>
    <row r="434" spans="2:10">
      <c r="B434" s="25"/>
      <c r="C434" s="25"/>
      <c r="F434" s="20"/>
      <c r="G434" s="5"/>
      <c r="H434" s="5"/>
      <c r="I434" s="5"/>
      <c r="J434" s="5"/>
    </row>
    <row r="435" spans="2:10">
      <c r="B435" s="25"/>
      <c r="C435" s="25"/>
      <c r="F435" s="20"/>
      <c r="G435" s="5"/>
      <c r="H435" s="5"/>
      <c r="I435" s="5"/>
      <c r="J435" s="5"/>
    </row>
    <row r="436" spans="2:10">
      <c r="B436" s="25"/>
      <c r="C436" s="25"/>
      <c r="F436" s="20"/>
      <c r="G436" s="5"/>
      <c r="H436" s="5"/>
      <c r="I436" s="5"/>
      <c r="J436" s="5"/>
    </row>
    <row r="437" spans="2:10">
      <c r="B437" s="25"/>
      <c r="C437" s="25"/>
      <c r="F437" s="20"/>
      <c r="G437" s="5"/>
      <c r="H437" s="5"/>
      <c r="I437" s="5"/>
      <c r="J437" s="5"/>
    </row>
    <row r="438" spans="2:10">
      <c r="B438" s="25"/>
      <c r="C438" s="25"/>
      <c r="F438" s="20"/>
      <c r="G438" s="5"/>
      <c r="H438" s="5"/>
      <c r="I438" s="5"/>
      <c r="J438" s="5"/>
    </row>
    <row r="439" spans="2:10">
      <c r="B439" s="25"/>
      <c r="C439" s="25"/>
      <c r="F439" s="20"/>
      <c r="G439" s="5"/>
      <c r="H439" s="5"/>
      <c r="I439" s="5"/>
      <c r="J439" s="5"/>
    </row>
    <row r="440" spans="2:10">
      <c r="B440" s="25"/>
      <c r="C440" s="25"/>
      <c r="F440" s="20"/>
      <c r="G440" s="5"/>
      <c r="H440" s="5"/>
      <c r="I440" s="5"/>
      <c r="J440" s="5"/>
    </row>
    <row r="441" spans="2:10">
      <c r="B441" s="25"/>
      <c r="C441" s="25"/>
      <c r="F441" s="20"/>
      <c r="G441" s="5"/>
      <c r="H441" s="5"/>
      <c r="I441" s="5"/>
      <c r="J441" s="5"/>
    </row>
    <row r="442" spans="2:10">
      <c r="B442" s="25"/>
      <c r="C442" s="25"/>
      <c r="F442" s="20"/>
      <c r="G442" s="5"/>
      <c r="H442" s="5"/>
      <c r="I442" s="5"/>
      <c r="J442" s="5"/>
    </row>
    <row r="443" spans="2:10">
      <c r="B443" s="25"/>
      <c r="C443" s="25"/>
      <c r="F443" s="20"/>
      <c r="G443" s="5"/>
      <c r="H443" s="5"/>
      <c r="I443" s="5"/>
      <c r="J443" s="5"/>
    </row>
    <row r="444" spans="2:10">
      <c r="B444" s="25"/>
      <c r="C444" s="25"/>
      <c r="F444" s="20"/>
      <c r="G444" s="5"/>
      <c r="H444" s="5"/>
      <c r="I444" s="5"/>
      <c r="J444" s="5"/>
    </row>
    <row r="445" spans="2:10">
      <c r="B445" s="25"/>
      <c r="C445" s="25"/>
      <c r="F445" s="20"/>
      <c r="G445" s="5"/>
      <c r="H445" s="5"/>
      <c r="I445" s="5"/>
      <c r="J445" s="5"/>
    </row>
    <row r="446" spans="2:10">
      <c r="B446" s="25"/>
      <c r="C446" s="25"/>
      <c r="F446" s="20"/>
      <c r="G446" s="5"/>
      <c r="H446" s="5"/>
      <c r="I446" s="5"/>
      <c r="J446" s="5"/>
    </row>
    <row r="447" spans="2:10">
      <c r="B447" s="25"/>
      <c r="C447" s="25"/>
      <c r="F447" s="20"/>
      <c r="G447" s="5"/>
      <c r="H447" s="5"/>
      <c r="I447" s="5"/>
      <c r="J447" s="5"/>
    </row>
    <row r="448" spans="2:10">
      <c r="B448" s="25"/>
      <c r="C448" s="25"/>
      <c r="F448" s="20"/>
      <c r="G448" s="5"/>
      <c r="H448" s="5"/>
      <c r="I448" s="5"/>
      <c r="J448" s="5"/>
    </row>
    <row r="449" spans="2:10">
      <c r="B449" s="25"/>
      <c r="C449" s="25"/>
      <c r="F449" s="20"/>
      <c r="G449" s="5"/>
      <c r="H449" s="5"/>
      <c r="I449" s="5"/>
      <c r="J449" s="5"/>
    </row>
    <row r="450" spans="2:10">
      <c r="B450" s="25"/>
      <c r="C450" s="25"/>
      <c r="F450" s="20"/>
      <c r="G450" s="5"/>
      <c r="H450" s="5"/>
      <c r="I450" s="5"/>
      <c r="J450" s="5"/>
    </row>
    <row r="451" spans="2:10">
      <c r="B451" s="25"/>
      <c r="C451" s="25"/>
      <c r="F451" s="20"/>
      <c r="G451" s="5"/>
      <c r="H451" s="5"/>
      <c r="I451" s="5"/>
      <c r="J451" s="5"/>
    </row>
    <row r="452" spans="2:10">
      <c r="B452" s="25"/>
      <c r="C452" s="25"/>
      <c r="F452" s="20"/>
      <c r="G452" s="5"/>
      <c r="H452" s="5"/>
      <c r="I452" s="5"/>
      <c r="J452" s="5"/>
    </row>
    <row r="453" spans="2:10">
      <c r="B453" s="25"/>
      <c r="C453" s="25"/>
      <c r="F453" s="20"/>
      <c r="G453" s="5"/>
      <c r="H453" s="5"/>
      <c r="I453" s="5"/>
      <c r="J453" s="5"/>
    </row>
    <row r="454" spans="2:10">
      <c r="B454" s="25"/>
      <c r="C454" s="25"/>
      <c r="F454" s="20"/>
      <c r="G454" s="5"/>
      <c r="H454" s="5"/>
      <c r="I454" s="5"/>
      <c r="J454" s="5"/>
    </row>
    <row r="455" spans="2:10">
      <c r="B455" s="25"/>
      <c r="C455" s="25"/>
      <c r="F455" s="20"/>
      <c r="G455" s="5"/>
      <c r="H455" s="5"/>
      <c r="I455" s="5"/>
      <c r="J455" s="5"/>
    </row>
    <row r="456" spans="2:10">
      <c r="B456" s="25"/>
      <c r="C456" s="25"/>
      <c r="F456" s="20"/>
      <c r="G456" s="5"/>
      <c r="H456" s="5"/>
      <c r="I456" s="5"/>
      <c r="J456" s="5"/>
    </row>
    <row r="457" spans="2:10">
      <c r="B457" s="25"/>
      <c r="C457" s="25"/>
      <c r="F457" s="20"/>
      <c r="G457" s="5"/>
      <c r="H457" s="5"/>
      <c r="I457" s="5"/>
      <c r="J457" s="5"/>
    </row>
    <row r="458" spans="2:10">
      <c r="B458" s="25"/>
      <c r="C458" s="25"/>
      <c r="F458" s="20"/>
      <c r="G458" s="5"/>
      <c r="H458" s="5"/>
      <c r="I458" s="5"/>
      <c r="J458" s="5"/>
    </row>
    <row r="459" spans="2:10">
      <c r="B459" s="25"/>
      <c r="C459" s="25"/>
      <c r="F459" s="20"/>
      <c r="G459" s="5"/>
      <c r="H459" s="5"/>
      <c r="I459" s="5"/>
      <c r="J459" s="5"/>
    </row>
    <row r="460" spans="2:10">
      <c r="B460" s="25"/>
      <c r="C460" s="25"/>
      <c r="F460" s="20"/>
      <c r="G460" s="5"/>
      <c r="H460" s="5"/>
      <c r="I460" s="5"/>
      <c r="J460" s="5"/>
    </row>
    <row r="461" spans="2:10">
      <c r="B461" s="25"/>
      <c r="C461" s="25"/>
      <c r="F461" s="20"/>
      <c r="G461" s="5"/>
      <c r="H461" s="5"/>
      <c r="I461" s="5"/>
      <c r="J461" s="5"/>
    </row>
    <row r="462" spans="2:10">
      <c r="B462" s="25"/>
      <c r="C462" s="25"/>
      <c r="F462" s="20"/>
      <c r="G462" s="5"/>
      <c r="H462" s="5"/>
      <c r="I462" s="5"/>
      <c r="J462" s="5"/>
    </row>
    <row r="463" spans="2:10">
      <c r="B463" s="25"/>
      <c r="C463" s="25"/>
      <c r="F463" s="20"/>
      <c r="G463" s="5"/>
      <c r="H463" s="5"/>
      <c r="I463" s="5"/>
      <c r="J463" s="5"/>
    </row>
    <row r="464" spans="2:10">
      <c r="B464" s="25"/>
      <c r="C464" s="25"/>
      <c r="F464" s="20"/>
      <c r="G464" s="5"/>
      <c r="H464" s="5"/>
      <c r="I464" s="5"/>
      <c r="J464" s="5"/>
    </row>
    <row r="465" spans="2:10">
      <c r="B465" s="25"/>
      <c r="C465" s="25"/>
      <c r="F465" s="20"/>
      <c r="G465" s="5"/>
      <c r="H465" s="5"/>
      <c r="I465" s="5"/>
      <c r="J465" s="5"/>
    </row>
    <row r="466" spans="2:10">
      <c r="B466" s="25"/>
      <c r="C466" s="25"/>
      <c r="F466" s="20"/>
      <c r="G466" s="5"/>
      <c r="H466" s="5"/>
      <c r="I466" s="5"/>
      <c r="J466" s="5"/>
    </row>
    <row r="467" spans="2:10">
      <c r="B467" s="25"/>
      <c r="C467" s="25"/>
      <c r="F467" s="20"/>
      <c r="G467" s="5"/>
      <c r="H467" s="5"/>
      <c r="I467" s="5"/>
      <c r="J467" s="5"/>
    </row>
    <row r="468" spans="2:10">
      <c r="B468" s="25"/>
      <c r="C468" s="25"/>
      <c r="F468" s="20"/>
      <c r="G468" s="5"/>
      <c r="H468" s="5"/>
      <c r="I468" s="5"/>
      <c r="J468" s="5"/>
    </row>
    <row r="469" spans="2:10">
      <c r="B469" s="25"/>
      <c r="C469" s="25"/>
      <c r="F469" s="20"/>
      <c r="G469" s="5"/>
      <c r="H469" s="5"/>
      <c r="I469" s="5"/>
      <c r="J469" s="5"/>
    </row>
    <row r="470" spans="2:10">
      <c r="B470" s="25"/>
      <c r="C470" s="25"/>
      <c r="F470" s="20"/>
      <c r="G470" s="5"/>
      <c r="H470" s="5"/>
      <c r="I470" s="5"/>
      <c r="J470" s="5"/>
    </row>
    <row r="471" spans="2:10">
      <c r="B471" s="25"/>
      <c r="C471" s="25"/>
      <c r="F471" s="20"/>
      <c r="G471" s="5"/>
      <c r="H471" s="5"/>
      <c r="I471" s="5"/>
      <c r="J471" s="5"/>
    </row>
    <row r="472" spans="2:10">
      <c r="B472" s="25"/>
      <c r="C472" s="25"/>
      <c r="F472" s="20"/>
      <c r="G472" s="5"/>
      <c r="H472" s="5"/>
      <c r="I472" s="5"/>
      <c r="J472" s="5"/>
    </row>
    <row r="473" spans="2:10">
      <c r="B473" s="25"/>
      <c r="C473" s="25"/>
      <c r="F473" s="20"/>
      <c r="G473" s="5"/>
      <c r="H473" s="5"/>
      <c r="I473" s="5"/>
      <c r="J473" s="5"/>
    </row>
    <row r="474" spans="2:10">
      <c r="B474" s="25"/>
      <c r="C474" s="25"/>
      <c r="F474" s="20"/>
      <c r="G474" s="5"/>
      <c r="H474" s="5"/>
      <c r="I474" s="5"/>
      <c r="J474" s="5"/>
    </row>
    <row r="475" spans="2:10">
      <c r="B475" s="25"/>
      <c r="C475" s="25"/>
      <c r="F475" s="20"/>
      <c r="G475" s="5"/>
      <c r="H475" s="5"/>
      <c r="I475" s="5"/>
      <c r="J475" s="5"/>
    </row>
    <row r="476" spans="2:10">
      <c r="B476" s="25"/>
      <c r="C476" s="25"/>
      <c r="F476" s="20"/>
      <c r="G476" s="5"/>
      <c r="H476" s="5"/>
      <c r="I476" s="5"/>
      <c r="J476" s="5"/>
    </row>
    <row r="477" spans="2:10">
      <c r="B477" s="25"/>
      <c r="C477" s="25"/>
      <c r="F477" s="20"/>
      <c r="G477" s="5"/>
      <c r="H477" s="5"/>
      <c r="I477" s="5"/>
      <c r="J477" s="5"/>
    </row>
    <row r="478" spans="2:10">
      <c r="B478" s="25"/>
      <c r="C478" s="25"/>
      <c r="F478" s="20"/>
      <c r="G478" s="5"/>
      <c r="H478" s="5"/>
      <c r="I478" s="5"/>
      <c r="J478" s="5"/>
    </row>
    <row r="479" spans="2:10">
      <c r="B479" s="25"/>
      <c r="C479" s="25"/>
      <c r="F479" s="20"/>
      <c r="G479" s="5"/>
      <c r="H479" s="5"/>
      <c r="I479" s="5"/>
      <c r="J479" s="5"/>
    </row>
    <row r="480" spans="2:10">
      <c r="B480" s="25"/>
      <c r="C480" s="25"/>
      <c r="F480" s="20"/>
      <c r="G480" s="5"/>
      <c r="H480" s="5"/>
      <c r="I480" s="5"/>
      <c r="J480" s="5"/>
    </row>
    <row r="481" spans="2:10">
      <c r="B481" s="25"/>
      <c r="C481" s="25"/>
      <c r="F481" s="20"/>
      <c r="G481" s="5"/>
      <c r="H481" s="5"/>
      <c r="I481" s="5"/>
      <c r="J481" s="5"/>
    </row>
    <row r="482" spans="2:10">
      <c r="B482" s="25"/>
      <c r="C482" s="25"/>
      <c r="F482" s="20"/>
      <c r="G482" s="5"/>
      <c r="H482" s="5"/>
      <c r="I482" s="5"/>
      <c r="J482" s="5"/>
    </row>
    <row r="483" spans="2:10">
      <c r="B483" s="25"/>
      <c r="C483" s="25"/>
      <c r="F483" s="20"/>
      <c r="G483" s="5"/>
      <c r="H483" s="5"/>
      <c r="I483" s="5"/>
      <c r="J483" s="5"/>
    </row>
    <row r="484" spans="2:10">
      <c r="B484" s="25"/>
      <c r="C484" s="25"/>
      <c r="F484" s="20"/>
      <c r="G484" s="5"/>
      <c r="H484" s="5"/>
      <c r="I484" s="5"/>
      <c r="J484" s="5"/>
    </row>
    <row r="485" spans="2:10">
      <c r="B485" s="25"/>
      <c r="C485" s="25"/>
      <c r="F485" s="20"/>
      <c r="G485" s="5"/>
      <c r="H485" s="5"/>
      <c r="I485" s="5"/>
      <c r="J485" s="5"/>
    </row>
    <row r="486" spans="2:10">
      <c r="B486" s="25"/>
      <c r="C486" s="25"/>
      <c r="F486" s="20"/>
      <c r="G486" s="5"/>
      <c r="H486" s="5"/>
      <c r="I486" s="5"/>
      <c r="J486" s="5"/>
    </row>
    <row r="487" spans="2:10">
      <c r="B487" s="25"/>
      <c r="C487" s="25"/>
      <c r="F487" s="20"/>
      <c r="G487" s="5"/>
      <c r="H487" s="5"/>
      <c r="I487" s="5"/>
      <c r="J487" s="5"/>
    </row>
    <row r="488" spans="2:10">
      <c r="B488" s="25"/>
      <c r="C488" s="25"/>
      <c r="F488" s="20"/>
      <c r="G488" s="5"/>
      <c r="H488" s="5"/>
      <c r="I488" s="5"/>
      <c r="J488" s="5"/>
    </row>
    <row r="489" spans="2:10">
      <c r="B489" s="25"/>
      <c r="C489" s="25"/>
      <c r="F489" s="20"/>
      <c r="G489" s="5"/>
      <c r="H489" s="5"/>
      <c r="I489" s="5"/>
      <c r="J489" s="5"/>
    </row>
    <row r="490" spans="2:10">
      <c r="B490" s="25"/>
      <c r="C490" s="25"/>
      <c r="F490" s="20"/>
      <c r="G490" s="5"/>
      <c r="H490" s="5"/>
      <c r="I490" s="5"/>
      <c r="J490" s="5"/>
    </row>
    <row r="491" spans="2:10">
      <c r="B491" s="25"/>
      <c r="C491" s="25"/>
      <c r="F491" s="20"/>
      <c r="G491" s="5"/>
      <c r="H491" s="5"/>
      <c r="I491" s="5"/>
      <c r="J491" s="5"/>
    </row>
    <row r="492" spans="2:10">
      <c r="B492" s="25"/>
      <c r="C492" s="25"/>
      <c r="F492" s="20"/>
      <c r="G492" s="5"/>
      <c r="H492" s="5"/>
      <c r="I492" s="5"/>
      <c r="J492" s="5"/>
    </row>
    <row r="493" spans="2:10">
      <c r="B493" s="25"/>
      <c r="C493" s="25"/>
      <c r="F493" s="20"/>
      <c r="G493" s="5"/>
      <c r="H493" s="5"/>
      <c r="I493" s="5"/>
      <c r="J493" s="5"/>
    </row>
    <row r="494" spans="2:10">
      <c r="B494" s="25"/>
      <c r="C494" s="25"/>
      <c r="F494" s="20"/>
      <c r="G494" s="5"/>
      <c r="H494" s="5"/>
      <c r="I494" s="5"/>
      <c r="J494" s="5"/>
    </row>
    <row r="495" spans="2:10">
      <c r="B495" s="25"/>
      <c r="C495" s="25"/>
      <c r="F495" s="20"/>
      <c r="G495" s="5"/>
      <c r="H495" s="5"/>
      <c r="I495" s="5"/>
      <c r="J495" s="5"/>
    </row>
    <row r="496" spans="2:10">
      <c r="B496" s="25"/>
      <c r="C496" s="25"/>
      <c r="F496" s="20"/>
      <c r="G496" s="5"/>
      <c r="H496" s="5"/>
      <c r="I496" s="5"/>
      <c r="J496" s="5"/>
    </row>
    <row r="497" spans="2:10">
      <c r="B497" s="25"/>
      <c r="C497" s="25"/>
      <c r="F497" s="20"/>
      <c r="G497" s="5"/>
      <c r="H497" s="5"/>
      <c r="I497" s="5"/>
      <c r="J497" s="5"/>
    </row>
    <row r="498" spans="2:10">
      <c r="B498" s="25"/>
      <c r="C498" s="25"/>
      <c r="F498" s="20"/>
      <c r="G498" s="5"/>
      <c r="H498" s="5"/>
      <c r="I498" s="5"/>
      <c r="J498" s="5"/>
    </row>
    <row r="499" spans="2:10">
      <c r="B499" s="25"/>
      <c r="C499" s="25"/>
      <c r="F499" s="20"/>
      <c r="G499" s="5"/>
      <c r="H499" s="5"/>
      <c r="I499" s="5"/>
      <c r="J499" s="5"/>
    </row>
    <row r="500" spans="2:10">
      <c r="B500" s="25"/>
      <c r="C500" s="25"/>
      <c r="F500" s="20"/>
      <c r="G500" s="5"/>
      <c r="H500" s="5"/>
      <c r="I500" s="5"/>
      <c r="J500" s="5"/>
    </row>
  </sheetData>
  <mergeCells count="1">
    <mergeCell ref="K1:L1"/>
  </mergeCells>
  <pageMargins left="0.28999999999999998" right="0.28000000000000003" top="0.91" bottom="0.74803149606299213" header="0.31496062992125984" footer="0.31496062992125984"/>
  <pageSetup paperSize="9" scale="81" orientation="landscape" verticalDpi="0" r:id="rId1"/>
  <headerFooter>
    <oddHeader>&amp;Cการจำลอง M/M/1 finite Queue=2 
Arrival Time 5 Customer/Hour (Exponential Distribution)
Service Time 20 Minute/Custome (Exponential Distribution)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1"/>
  <sheetViews>
    <sheetView workbookViewId="0">
      <selection activeCell="M4" sqref="M4"/>
    </sheetView>
  </sheetViews>
  <sheetFormatPr defaultRowHeight="14.25"/>
  <cols>
    <col min="1" max="1" width="9" style="1"/>
    <col min="2" max="2" width="10.5" style="1" bestFit="1" customWidth="1"/>
    <col min="3" max="3" width="9" style="1"/>
    <col min="4" max="4" width="10.875" style="1" customWidth="1"/>
    <col min="5" max="6" width="14.625" style="1" bestFit="1" customWidth="1"/>
    <col min="7" max="12" width="9" style="1"/>
    <col min="13" max="13" width="14.625" style="1" bestFit="1" customWidth="1"/>
    <col min="14" max="14" width="12.125" style="1" bestFit="1" customWidth="1"/>
  </cols>
  <sheetData>
    <row r="1" spans="1:12">
      <c r="A1" s="1" t="s">
        <v>0</v>
      </c>
      <c r="B1" s="1" t="s">
        <v>30</v>
      </c>
      <c r="C1" s="1" t="s">
        <v>33</v>
      </c>
      <c r="D1" s="1" t="s">
        <v>33</v>
      </c>
      <c r="I1" s="2"/>
      <c r="J1" s="2"/>
      <c r="K1" s="2"/>
    </row>
    <row r="2" spans="1:12">
      <c r="A2" s="1" t="s">
        <v>32</v>
      </c>
      <c r="B2" s="1">
        <v>0</v>
      </c>
    </row>
    <row r="3" spans="1:12">
      <c r="A3" s="3" t="s">
        <v>1</v>
      </c>
      <c r="B3" s="3">
        <v>12</v>
      </c>
      <c r="C3" s="3">
        <f>B3+20</f>
        <v>32</v>
      </c>
      <c r="D3" s="1" t="str">
        <f>IF(G3=2,"เข้าระบบ","ไม่เข้าระบบ")</f>
        <v>เข้าระบบ</v>
      </c>
      <c r="E3" s="3" t="str">
        <f>CONCATENATE(E2,A3)</f>
        <v>C1</v>
      </c>
      <c r="F3" s="3"/>
      <c r="G3" s="1">
        <f t="shared" ref="G3:G8" si="0">IFERROR(FIND("-",F3,FIND("-",F3,1)+1),2)</f>
        <v>2</v>
      </c>
    </row>
    <row r="4" spans="1:12">
      <c r="A4" s="1" t="s">
        <v>2</v>
      </c>
      <c r="B4" s="1">
        <f>12+B3</f>
        <v>24</v>
      </c>
      <c r="C4" s="1">
        <f t="shared" ref="C4:C67" si="1">IF(G4=2,C3+20,C3)</f>
        <v>52</v>
      </c>
      <c r="D4" s="1" t="str">
        <f t="shared" ref="D4:D67" si="2">IF(G4=2,"เข้าระบบ","ไม่เข้าระบบ")</f>
        <v>เข้าระบบ</v>
      </c>
      <c r="E4" s="1" t="str">
        <f t="shared" ref="E4:E35" si="3">IF(IFERROR(FIND("-",F4,FIND("-",F4,1)+1),2)=2,CONCATENATE(F4,"-",A4),F4)</f>
        <v>C1-C2</v>
      </c>
      <c r="F4" s="1" t="str">
        <f t="shared" ref="F4:F35" si="4">IF(VLOOKUP(LEFT(E3,IFERROR(FINDB("-",E3),LEN(E3)+1)-1),A:C,3,FALSE)&lt;=B4,RIGHT(E3,LEN(E3)-FIND("-",E3)),E3)</f>
        <v>C1</v>
      </c>
      <c r="G4" s="1">
        <f t="shared" si="0"/>
        <v>2</v>
      </c>
      <c r="J4" s="1">
        <f>IFERROR(FINDB("-",E3),LEN(E3)+1)</f>
        <v>3</v>
      </c>
    </row>
    <row r="5" spans="1:12">
      <c r="A5" s="1" t="s">
        <v>3</v>
      </c>
      <c r="B5" s="1">
        <f t="shared" ref="B5:B68" si="5">12+B4</f>
        <v>36</v>
      </c>
      <c r="C5" s="1">
        <f t="shared" si="1"/>
        <v>72</v>
      </c>
      <c r="D5" s="1" t="str">
        <f t="shared" si="2"/>
        <v>เข้าระบบ</v>
      </c>
      <c r="E5" s="1" t="str">
        <f t="shared" si="3"/>
        <v>C2-C3</v>
      </c>
      <c r="F5" s="1" t="str">
        <f t="shared" si="4"/>
        <v>C2</v>
      </c>
      <c r="G5" s="1">
        <f t="shared" si="0"/>
        <v>2</v>
      </c>
      <c r="H5" s="1" t="str">
        <f>LEFT(E4,IFERROR(FINDB("-",E4),LEN(E4)+1)-1)</f>
        <v>C1</v>
      </c>
      <c r="I5" s="1">
        <f>VLOOKUP(LEFT(E4,IFERROR(FINDB("-",E4),LEN(E4)+1)-1),A:C,2,FALSE)</f>
        <v>12</v>
      </c>
      <c r="J5" s="1">
        <f>IFERROR(FINDB("-",E4),LEN(E4)+1)</f>
        <v>3</v>
      </c>
      <c r="K5" s="1">
        <f>VLOOKUP(LEFT(E4,FIND("-",E4)-1),A:C,3)</f>
        <v>32</v>
      </c>
      <c r="L5" s="1" t="str">
        <f>RIGHT(E4,FIND("-",E4)-1)</f>
        <v>C2</v>
      </c>
    </row>
    <row r="6" spans="1:12">
      <c r="A6" s="1" t="s">
        <v>4</v>
      </c>
      <c r="B6" s="1">
        <f t="shared" si="5"/>
        <v>48</v>
      </c>
      <c r="C6" s="1">
        <f t="shared" si="1"/>
        <v>92</v>
      </c>
      <c r="D6" s="1" t="str">
        <f t="shared" si="2"/>
        <v>เข้าระบบ</v>
      </c>
      <c r="E6" s="1" t="str">
        <f t="shared" si="3"/>
        <v>C2-C3-C4</v>
      </c>
      <c r="F6" s="1" t="str">
        <f t="shared" si="4"/>
        <v>C2-C3</v>
      </c>
      <c r="G6" s="1">
        <f t="shared" si="0"/>
        <v>2</v>
      </c>
      <c r="H6" s="1" t="str">
        <f>LEFT(E5,IFERROR(FINDB("-",E5),LEN(E5)+1)-1)</f>
        <v>C2</v>
      </c>
      <c r="I6" s="1">
        <f>VLOOKUP(LEFT(E5,IFERROR(FINDB("-",E5),LEN(E5)+1)-1),A:C,2,FALSE)</f>
        <v>24</v>
      </c>
      <c r="J6" s="1">
        <f>IFERROR(FINDB("-",E5),LEN(E5)+1)</f>
        <v>3</v>
      </c>
      <c r="K6" s="1">
        <f>VLOOKUP(LEFT(E5,FIND("-",E5)-1),A:C,3)</f>
        <v>1952</v>
      </c>
      <c r="L6" s="1" t="str">
        <f>RIGHT(E5,FIND("-",E5)-1)</f>
        <v>C3</v>
      </c>
    </row>
    <row r="7" spans="1:12">
      <c r="A7" s="1" t="s">
        <v>5</v>
      </c>
      <c r="B7" s="1">
        <f t="shared" si="5"/>
        <v>60</v>
      </c>
      <c r="C7" s="1">
        <f t="shared" si="1"/>
        <v>112</v>
      </c>
      <c r="D7" s="1" t="str">
        <f t="shared" si="2"/>
        <v>เข้าระบบ</v>
      </c>
      <c r="E7" s="1" t="str">
        <f t="shared" si="3"/>
        <v>C3-C4-C5</v>
      </c>
      <c r="F7" s="1" t="str">
        <f t="shared" si="4"/>
        <v>C3-C4</v>
      </c>
      <c r="G7" s="1">
        <f t="shared" si="0"/>
        <v>2</v>
      </c>
    </row>
    <row r="8" spans="1:12">
      <c r="A8" s="1" t="s">
        <v>6</v>
      </c>
      <c r="B8" s="1">
        <f t="shared" si="5"/>
        <v>72</v>
      </c>
      <c r="C8" s="1">
        <f t="shared" si="1"/>
        <v>132</v>
      </c>
      <c r="D8" s="1" t="str">
        <f t="shared" si="2"/>
        <v>เข้าระบบ</v>
      </c>
      <c r="E8" s="1" t="str">
        <f t="shared" si="3"/>
        <v>C4-C5-C6</v>
      </c>
      <c r="F8" s="1" t="str">
        <f t="shared" si="4"/>
        <v>C4-C5</v>
      </c>
      <c r="G8" s="1">
        <f t="shared" si="0"/>
        <v>2</v>
      </c>
    </row>
    <row r="9" spans="1:12">
      <c r="A9" s="1" t="s">
        <v>7</v>
      </c>
      <c r="B9" s="1">
        <f t="shared" si="5"/>
        <v>84</v>
      </c>
      <c r="C9" s="1">
        <f>IF(G9=2,C8+20,C8)</f>
        <v>132</v>
      </c>
      <c r="D9" s="1" t="str">
        <f t="shared" si="2"/>
        <v>ไม่เข้าระบบ</v>
      </c>
      <c r="E9" s="1" t="str">
        <f t="shared" si="3"/>
        <v>C4-C5-C6</v>
      </c>
      <c r="F9" s="1" t="str">
        <f t="shared" si="4"/>
        <v>C4-C5-C6</v>
      </c>
      <c r="G9" s="1">
        <f>IFERROR(FIND("-",F9,FIND("-",F9,1)+1),2)</f>
        <v>6</v>
      </c>
    </row>
    <row r="10" spans="1:12">
      <c r="A10" s="1" t="s">
        <v>8</v>
      </c>
      <c r="B10" s="1">
        <f t="shared" si="5"/>
        <v>96</v>
      </c>
      <c r="C10" s="1">
        <f t="shared" si="1"/>
        <v>152</v>
      </c>
      <c r="D10" s="1" t="str">
        <f t="shared" si="2"/>
        <v>เข้าระบบ</v>
      </c>
      <c r="E10" s="1" t="str">
        <f t="shared" si="3"/>
        <v>C5-C6-C8</v>
      </c>
      <c r="F10" s="1" t="str">
        <f t="shared" si="4"/>
        <v>C5-C6</v>
      </c>
      <c r="G10" s="1">
        <f t="shared" ref="G10:G73" si="6">IFERROR(FIND("-",F10,FIND("-",F10,1)+1),2)</f>
        <v>2</v>
      </c>
    </row>
    <row r="11" spans="1:12">
      <c r="A11" s="1" t="s">
        <v>9</v>
      </c>
      <c r="B11" s="1">
        <f t="shared" si="5"/>
        <v>108</v>
      </c>
      <c r="C11" s="1">
        <f t="shared" si="1"/>
        <v>152</v>
      </c>
      <c r="D11" s="1" t="str">
        <f t="shared" si="2"/>
        <v>ไม่เข้าระบบ</v>
      </c>
      <c r="E11" s="1" t="str">
        <f t="shared" si="3"/>
        <v>C5-C6-C8</v>
      </c>
      <c r="F11" s="1" t="str">
        <f t="shared" si="4"/>
        <v>C5-C6-C8</v>
      </c>
      <c r="G11" s="1">
        <f t="shared" si="6"/>
        <v>6</v>
      </c>
    </row>
    <row r="12" spans="1:12">
      <c r="A12" s="1" t="s">
        <v>10</v>
      </c>
      <c r="B12" s="1">
        <f t="shared" si="5"/>
        <v>120</v>
      </c>
      <c r="C12" s="1">
        <f t="shared" si="1"/>
        <v>172</v>
      </c>
      <c r="D12" s="1" t="str">
        <f t="shared" si="2"/>
        <v>เข้าระบบ</v>
      </c>
      <c r="E12" s="1" t="str">
        <f t="shared" si="3"/>
        <v>C6-C8-C10</v>
      </c>
      <c r="F12" s="1" t="str">
        <f t="shared" si="4"/>
        <v>C6-C8</v>
      </c>
      <c r="G12" s="1">
        <f t="shared" si="6"/>
        <v>2</v>
      </c>
    </row>
    <row r="13" spans="1:12">
      <c r="A13" s="1" t="s">
        <v>11</v>
      </c>
      <c r="B13" s="1">
        <f t="shared" si="5"/>
        <v>132</v>
      </c>
      <c r="C13" s="1">
        <f t="shared" si="1"/>
        <v>192</v>
      </c>
      <c r="D13" s="1" t="str">
        <f t="shared" si="2"/>
        <v>เข้าระบบ</v>
      </c>
      <c r="E13" s="1" t="str">
        <f t="shared" si="3"/>
        <v>C8-C10-C11</v>
      </c>
      <c r="F13" s="1" t="str">
        <f t="shared" si="4"/>
        <v>C8-C10</v>
      </c>
      <c r="G13" s="1">
        <f t="shared" si="6"/>
        <v>2</v>
      </c>
    </row>
    <row r="14" spans="1:12">
      <c r="A14" s="1" t="s">
        <v>12</v>
      </c>
      <c r="B14" s="1">
        <f t="shared" si="5"/>
        <v>144</v>
      </c>
      <c r="C14" s="1">
        <f t="shared" si="1"/>
        <v>192</v>
      </c>
      <c r="D14" s="1" t="str">
        <f t="shared" si="2"/>
        <v>ไม่เข้าระบบ</v>
      </c>
      <c r="E14" s="1" t="str">
        <f t="shared" si="3"/>
        <v>C8-C10-C11</v>
      </c>
      <c r="F14" s="1" t="str">
        <f t="shared" si="4"/>
        <v>C8-C10-C11</v>
      </c>
      <c r="G14" s="1">
        <f t="shared" si="6"/>
        <v>7</v>
      </c>
    </row>
    <row r="15" spans="1:12">
      <c r="A15" s="1" t="s">
        <v>13</v>
      </c>
      <c r="B15" s="1">
        <f t="shared" si="5"/>
        <v>156</v>
      </c>
      <c r="C15" s="1">
        <f t="shared" si="1"/>
        <v>212</v>
      </c>
      <c r="D15" s="1" t="str">
        <f t="shared" si="2"/>
        <v>เข้าระบบ</v>
      </c>
      <c r="E15" s="1" t="str">
        <f t="shared" si="3"/>
        <v>C10-C11-C13</v>
      </c>
      <c r="F15" s="1" t="str">
        <f t="shared" si="4"/>
        <v>C10-C11</v>
      </c>
      <c r="G15" s="1">
        <f t="shared" si="6"/>
        <v>2</v>
      </c>
    </row>
    <row r="16" spans="1:12">
      <c r="A16" s="1" t="s">
        <v>14</v>
      </c>
      <c r="B16" s="1">
        <f t="shared" si="5"/>
        <v>168</v>
      </c>
      <c r="C16" s="1">
        <f t="shared" si="1"/>
        <v>212</v>
      </c>
      <c r="D16" s="1" t="str">
        <f t="shared" si="2"/>
        <v>ไม่เข้าระบบ</v>
      </c>
      <c r="E16" s="1" t="str">
        <f t="shared" si="3"/>
        <v>C10-C11-C13</v>
      </c>
      <c r="F16" s="1" t="str">
        <f t="shared" si="4"/>
        <v>C10-C11-C13</v>
      </c>
      <c r="G16" s="1">
        <f t="shared" si="6"/>
        <v>8</v>
      </c>
    </row>
    <row r="17" spans="1:7">
      <c r="A17" s="1" t="s">
        <v>15</v>
      </c>
      <c r="B17" s="1">
        <f t="shared" si="5"/>
        <v>180</v>
      </c>
      <c r="C17" s="1">
        <f t="shared" si="1"/>
        <v>232</v>
      </c>
      <c r="D17" s="1" t="str">
        <f t="shared" si="2"/>
        <v>เข้าระบบ</v>
      </c>
      <c r="E17" s="1" t="str">
        <f t="shared" si="3"/>
        <v>C11-C13-C15</v>
      </c>
      <c r="F17" s="1" t="str">
        <f t="shared" si="4"/>
        <v>C11-C13</v>
      </c>
      <c r="G17" s="1">
        <f t="shared" si="6"/>
        <v>2</v>
      </c>
    </row>
    <row r="18" spans="1:7">
      <c r="A18" s="1" t="s">
        <v>16</v>
      </c>
      <c r="B18" s="1">
        <f t="shared" si="5"/>
        <v>192</v>
      </c>
      <c r="C18" s="1">
        <f t="shared" si="1"/>
        <v>252</v>
      </c>
      <c r="D18" s="1" t="str">
        <f t="shared" si="2"/>
        <v>เข้าระบบ</v>
      </c>
      <c r="E18" s="1" t="str">
        <f t="shared" si="3"/>
        <v>C13-C15-C16</v>
      </c>
      <c r="F18" s="1" t="str">
        <f t="shared" si="4"/>
        <v>C13-C15</v>
      </c>
      <c r="G18" s="1">
        <f t="shared" si="6"/>
        <v>2</v>
      </c>
    </row>
    <row r="19" spans="1:7">
      <c r="A19" s="1" t="s">
        <v>17</v>
      </c>
      <c r="B19" s="1">
        <f t="shared" si="5"/>
        <v>204</v>
      </c>
      <c r="C19" s="1">
        <f t="shared" si="1"/>
        <v>252</v>
      </c>
      <c r="D19" s="1" t="str">
        <f t="shared" si="2"/>
        <v>ไม่เข้าระบบ</v>
      </c>
      <c r="E19" s="1" t="str">
        <f t="shared" si="3"/>
        <v>C13-C15-C16</v>
      </c>
      <c r="F19" s="1" t="str">
        <f t="shared" si="4"/>
        <v>C13-C15-C16</v>
      </c>
      <c r="G19" s="1">
        <f t="shared" si="6"/>
        <v>8</v>
      </c>
    </row>
    <row r="20" spans="1:7">
      <c r="A20" s="1" t="s">
        <v>18</v>
      </c>
      <c r="B20" s="1">
        <f t="shared" si="5"/>
        <v>216</v>
      </c>
      <c r="C20" s="1">
        <f t="shared" si="1"/>
        <v>272</v>
      </c>
      <c r="D20" s="1" t="str">
        <f t="shared" si="2"/>
        <v>เข้าระบบ</v>
      </c>
      <c r="E20" s="1" t="str">
        <f t="shared" si="3"/>
        <v>C15-C16-C18</v>
      </c>
      <c r="F20" s="1" t="str">
        <f t="shared" si="4"/>
        <v>C15-C16</v>
      </c>
      <c r="G20" s="1">
        <f t="shared" si="6"/>
        <v>2</v>
      </c>
    </row>
    <row r="21" spans="1:7">
      <c r="A21" s="1" t="s">
        <v>19</v>
      </c>
      <c r="B21" s="1">
        <f t="shared" si="5"/>
        <v>228</v>
      </c>
      <c r="C21" s="1">
        <f t="shared" si="1"/>
        <v>272</v>
      </c>
      <c r="D21" s="1" t="str">
        <f t="shared" si="2"/>
        <v>ไม่เข้าระบบ</v>
      </c>
      <c r="E21" s="1" t="str">
        <f t="shared" si="3"/>
        <v>C15-C16-C18</v>
      </c>
      <c r="F21" s="1" t="str">
        <f t="shared" si="4"/>
        <v>C15-C16-C18</v>
      </c>
      <c r="G21" s="1">
        <f t="shared" si="6"/>
        <v>8</v>
      </c>
    </row>
    <row r="22" spans="1:7">
      <c r="A22" s="1" t="s">
        <v>20</v>
      </c>
      <c r="B22" s="1">
        <f t="shared" si="5"/>
        <v>240</v>
      </c>
      <c r="C22" s="1">
        <f t="shared" si="1"/>
        <v>292</v>
      </c>
      <c r="D22" s="1" t="str">
        <f t="shared" si="2"/>
        <v>เข้าระบบ</v>
      </c>
      <c r="E22" s="1" t="str">
        <f t="shared" si="3"/>
        <v>C16-C18-C20</v>
      </c>
      <c r="F22" s="1" t="str">
        <f t="shared" si="4"/>
        <v>C16-C18</v>
      </c>
      <c r="G22" s="1">
        <f t="shared" si="6"/>
        <v>2</v>
      </c>
    </row>
    <row r="23" spans="1:7">
      <c r="A23" s="1" t="s">
        <v>21</v>
      </c>
      <c r="B23" s="1">
        <f t="shared" si="5"/>
        <v>252</v>
      </c>
      <c r="C23" s="1">
        <f t="shared" si="1"/>
        <v>312</v>
      </c>
      <c r="D23" s="1" t="str">
        <f t="shared" si="2"/>
        <v>เข้าระบบ</v>
      </c>
      <c r="E23" s="1" t="str">
        <f t="shared" si="3"/>
        <v>C18-C20-C21</v>
      </c>
      <c r="F23" s="1" t="str">
        <f t="shared" si="4"/>
        <v>C18-C20</v>
      </c>
      <c r="G23" s="1">
        <f t="shared" si="6"/>
        <v>2</v>
      </c>
    </row>
    <row r="24" spans="1:7">
      <c r="A24" s="1" t="s">
        <v>22</v>
      </c>
      <c r="B24" s="1">
        <f t="shared" si="5"/>
        <v>264</v>
      </c>
      <c r="C24" s="1">
        <f t="shared" si="1"/>
        <v>312</v>
      </c>
      <c r="D24" s="1" t="str">
        <f t="shared" si="2"/>
        <v>ไม่เข้าระบบ</v>
      </c>
      <c r="E24" s="1" t="str">
        <f t="shared" si="3"/>
        <v>C18-C20-C21</v>
      </c>
      <c r="F24" s="1" t="str">
        <f t="shared" si="4"/>
        <v>C18-C20-C21</v>
      </c>
      <c r="G24" s="1">
        <f t="shared" si="6"/>
        <v>8</v>
      </c>
    </row>
    <row r="25" spans="1:7">
      <c r="A25" s="1" t="s">
        <v>23</v>
      </c>
      <c r="B25" s="1">
        <f t="shared" si="5"/>
        <v>276</v>
      </c>
      <c r="C25" s="1">
        <f t="shared" si="1"/>
        <v>332</v>
      </c>
      <c r="D25" s="1" t="str">
        <f t="shared" si="2"/>
        <v>เข้าระบบ</v>
      </c>
      <c r="E25" s="1" t="str">
        <f t="shared" si="3"/>
        <v>C20-C21-C23</v>
      </c>
      <c r="F25" s="1" t="str">
        <f t="shared" si="4"/>
        <v>C20-C21</v>
      </c>
      <c r="G25" s="1">
        <f t="shared" si="6"/>
        <v>2</v>
      </c>
    </row>
    <row r="26" spans="1:7">
      <c r="A26" s="1" t="s">
        <v>24</v>
      </c>
      <c r="B26" s="1">
        <f t="shared" si="5"/>
        <v>288</v>
      </c>
      <c r="C26" s="1">
        <f t="shared" si="1"/>
        <v>332</v>
      </c>
      <c r="D26" s="1" t="str">
        <f t="shared" si="2"/>
        <v>ไม่เข้าระบบ</v>
      </c>
      <c r="E26" s="1" t="str">
        <f t="shared" si="3"/>
        <v>C20-C21-C23</v>
      </c>
      <c r="F26" s="1" t="str">
        <f t="shared" si="4"/>
        <v>C20-C21-C23</v>
      </c>
      <c r="G26" s="1">
        <f t="shared" si="6"/>
        <v>8</v>
      </c>
    </row>
    <row r="27" spans="1:7">
      <c r="A27" s="1" t="s">
        <v>25</v>
      </c>
      <c r="B27" s="1">
        <f t="shared" si="5"/>
        <v>300</v>
      </c>
      <c r="C27" s="1">
        <f t="shared" si="1"/>
        <v>352</v>
      </c>
      <c r="D27" s="1" t="str">
        <f t="shared" si="2"/>
        <v>เข้าระบบ</v>
      </c>
      <c r="E27" s="1" t="str">
        <f t="shared" si="3"/>
        <v>C21-C23-C25</v>
      </c>
      <c r="F27" s="1" t="str">
        <f t="shared" si="4"/>
        <v>C21-C23</v>
      </c>
      <c r="G27" s="1">
        <f t="shared" si="6"/>
        <v>2</v>
      </c>
    </row>
    <row r="28" spans="1:7">
      <c r="A28" s="1" t="s">
        <v>26</v>
      </c>
      <c r="B28" s="1">
        <f t="shared" si="5"/>
        <v>312</v>
      </c>
      <c r="C28" s="1">
        <f t="shared" si="1"/>
        <v>372</v>
      </c>
      <c r="D28" s="1" t="str">
        <f t="shared" si="2"/>
        <v>เข้าระบบ</v>
      </c>
      <c r="E28" s="1" t="str">
        <f t="shared" si="3"/>
        <v>C23-C25-C26</v>
      </c>
      <c r="F28" s="1" t="str">
        <f t="shared" si="4"/>
        <v>C23-C25</v>
      </c>
      <c r="G28" s="1">
        <f t="shared" si="6"/>
        <v>2</v>
      </c>
    </row>
    <row r="29" spans="1:7">
      <c r="A29" s="1" t="s">
        <v>27</v>
      </c>
      <c r="B29" s="1">
        <f t="shared" si="5"/>
        <v>324</v>
      </c>
      <c r="C29" s="1">
        <f t="shared" si="1"/>
        <v>372</v>
      </c>
      <c r="D29" s="1" t="str">
        <f t="shared" si="2"/>
        <v>ไม่เข้าระบบ</v>
      </c>
      <c r="E29" s="1" t="str">
        <f t="shared" si="3"/>
        <v>C23-C25-C26</v>
      </c>
      <c r="F29" s="1" t="str">
        <f t="shared" si="4"/>
        <v>C23-C25-C26</v>
      </c>
      <c r="G29" s="1">
        <f t="shared" si="6"/>
        <v>8</v>
      </c>
    </row>
    <row r="30" spans="1:7">
      <c r="A30" s="1" t="s">
        <v>28</v>
      </c>
      <c r="B30" s="1">
        <f t="shared" si="5"/>
        <v>336</v>
      </c>
      <c r="C30" s="1">
        <f t="shared" si="1"/>
        <v>392</v>
      </c>
      <c r="D30" s="1" t="str">
        <f t="shared" si="2"/>
        <v>เข้าระบบ</v>
      </c>
      <c r="E30" s="1" t="str">
        <f t="shared" si="3"/>
        <v>C25-C26-C28</v>
      </c>
      <c r="F30" s="1" t="str">
        <f t="shared" si="4"/>
        <v>C25-C26</v>
      </c>
      <c r="G30" s="1">
        <f t="shared" si="6"/>
        <v>2</v>
      </c>
    </row>
    <row r="31" spans="1:7">
      <c r="A31" s="1" t="s">
        <v>29</v>
      </c>
      <c r="B31" s="1">
        <f t="shared" si="5"/>
        <v>348</v>
      </c>
      <c r="C31" s="1">
        <f t="shared" si="1"/>
        <v>392</v>
      </c>
      <c r="D31" s="1" t="str">
        <f t="shared" si="2"/>
        <v>ไม่เข้าระบบ</v>
      </c>
      <c r="E31" s="1" t="str">
        <f t="shared" si="3"/>
        <v>C25-C26-C28</v>
      </c>
      <c r="F31" s="1" t="str">
        <f t="shared" si="4"/>
        <v>C25-C26-C28</v>
      </c>
      <c r="G31" s="1">
        <f t="shared" si="6"/>
        <v>8</v>
      </c>
    </row>
    <row r="32" spans="1:7">
      <c r="A32" s="1" t="s">
        <v>31</v>
      </c>
      <c r="B32" s="1">
        <f t="shared" si="5"/>
        <v>360</v>
      </c>
      <c r="C32" s="1">
        <f t="shared" si="1"/>
        <v>412</v>
      </c>
      <c r="D32" s="1" t="str">
        <f t="shared" si="2"/>
        <v>เข้าระบบ</v>
      </c>
      <c r="E32" s="1" t="str">
        <f t="shared" si="3"/>
        <v>C26-C28-C30</v>
      </c>
      <c r="F32" s="1" t="str">
        <f t="shared" si="4"/>
        <v>C26-C28</v>
      </c>
      <c r="G32" s="1">
        <f t="shared" si="6"/>
        <v>2</v>
      </c>
    </row>
    <row r="33" spans="1:7">
      <c r="A33" s="1" t="s">
        <v>34</v>
      </c>
      <c r="B33" s="1">
        <f t="shared" si="5"/>
        <v>372</v>
      </c>
      <c r="C33" s="1">
        <f t="shared" si="1"/>
        <v>432</v>
      </c>
      <c r="D33" s="1" t="str">
        <f t="shared" si="2"/>
        <v>เข้าระบบ</v>
      </c>
      <c r="E33" s="1" t="str">
        <f t="shared" si="3"/>
        <v>C28-C30-C31</v>
      </c>
      <c r="F33" s="1" t="str">
        <f t="shared" si="4"/>
        <v>C28-C30</v>
      </c>
      <c r="G33" s="1">
        <f t="shared" si="6"/>
        <v>2</v>
      </c>
    </row>
    <row r="34" spans="1:7">
      <c r="A34" s="1" t="s">
        <v>35</v>
      </c>
      <c r="B34" s="1">
        <f t="shared" si="5"/>
        <v>384</v>
      </c>
      <c r="C34" s="1">
        <f t="shared" si="1"/>
        <v>432</v>
      </c>
      <c r="D34" s="1" t="str">
        <f t="shared" si="2"/>
        <v>ไม่เข้าระบบ</v>
      </c>
      <c r="E34" s="1" t="str">
        <f t="shared" si="3"/>
        <v>C28-C30-C31</v>
      </c>
      <c r="F34" s="1" t="str">
        <f t="shared" si="4"/>
        <v>C28-C30-C31</v>
      </c>
      <c r="G34" s="1">
        <f t="shared" si="6"/>
        <v>8</v>
      </c>
    </row>
    <row r="35" spans="1:7">
      <c r="A35" s="1" t="s">
        <v>36</v>
      </c>
      <c r="B35" s="1">
        <f t="shared" si="5"/>
        <v>396</v>
      </c>
      <c r="C35" s="1">
        <f t="shared" si="1"/>
        <v>452</v>
      </c>
      <c r="D35" s="1" t="str">
        <f t="shared" si="2"/>
        <v>เข้าระบบ</v>
      </c>
      <c r="E35" s="1" t="str">
        <f t="shared" si="3"/>
        <v>C30-C31-C33</v>
      </c>
      <c r="F35" s="1" t="str">
        <f t="shared" si="4"/>
        <v>C30-C31</v>
      </c>
      <c r="G35" s="1">
        <f t="shared" si="6"/>
        <v>2</v>
      </c>
    </row>
    <row r="36" spans="1:7">
      <c r="A36" s="1" t="s">
        <v>37</v>
      </c>
      <c r="B36" s="1">
        <f t="shared" si="5"/>
        <v>408</v>
      </c>
      <c r="C36" s="1">
        <f t="shared" si="1"/>
        <v>452</v>
      </c>
      <c r="D36" s="1" t="str">
        <f t="shared" si="2"/>
        <v>ไม่เข้าระบบ</v>
      </c>
      <c r="E36" s="1" t="str">
        <f t="shared" ref="E36:E67" si="7">IF(IFERROR(FIND("-",F36,FIND("-",F36,1)+1),2)=2,CONCATENATE(F36,"-",A36),F36)</f>
        <v>C30-C31-C33</v>
      </c>
      <c r="F36" s="1" t="str">
        <f t="shared" ref="F36:F67" si="8">IF(VLOOKUP(LEFT(E35,IFERROR(FINDB("-",E35),LEN(E35)+1)-1),A:C,3,FALSE)&lt;=B36,RIGHT(E35,LEN(E35)-FIND("-",E35)),E35)</f>
        <v>C30-C31-C33</v>
      </c>
      <c r="G36" s="1">
        <f t="shared" si="6"/>
        <v>8</v>
      </c>
    </row>
    <row r="37" spans="1:7">
      <c r="A37" s="1" t="s">
        <v>38</v>
      </c>
      <c r="B37" s="1">
        <f t="shared" si="5"/>
        <v>420</v>
      </c>
      <c r="C37" s="1">
        <f t="shared" si="1"/>
        <v>472</v>
      </c>
      <c r="D37" s="1" t="str">
        <f t="shared" si="2"/>
        <v>เข้าระบบ</v>
      </c>
      <c r="E37" s="1" t="str">
        <f t="shared" si="7"/>
        <v>C31-C33-C35</v>
      </c>
      <c r="F37" s="1" t="str">
        <f t="shared" si="8"/>
        <v>C31-C33</v>
      </c>
      <c r="G37" s="1">
        <f t="shared" si="6"/>
        <v>2</v>
      </c>
    </row>
    <row r="38" spans="1:7">
      <c r="A38" s="1" t="s">
        <v>39</v>
      </c>
      <c r="B38" s="1">
        <f t="shared" si="5"/>
        <v>432</v>
      </c>
      <c r="C38" s="1">
        <f t="shared" si="1"/>
        <v>492</v>
      </c>
      <c r="D38" s="1" t="str">
        <f t="shared" si="2"/>
        <v>เข้าระบบ</v>
      </c>
      <c r="E38" s="1" t="str">
        <f t="shared" si="7"/>
        <v>C33-C35-C36</v>
      </c>
      <c r="F38" s="1" t="str">
        <f t="shared" si="8"/>
        <v>C33-C35</v>
      </c>
      <c r="G38" s="1">
        <f t="shared" si="6"/>
        <v>2</v>
      </c>
    </row>
    <row r="39" spans="1:7">
      <c r="A39" s="1" t="s">
        <v>40</v>
      </c>
      <c r="B39" s="1">
        <f t="shared" si="5"/>
        <v>444</v>
      </c>
      <c r="C39" s="1">
        <f t="shared" si="1"/>
        <v>492</v>
      </c>
      <c r="D39" s="1" t="str">
        <f t="shared" si="2"/>
        <v>ไม่เข้าระบบ</v>
      </c>
      <c r="E39" s="1" t="str">
        <f t="shared" si="7"/>
        <v>C33-C35-C36</v>
      </c>
      <c r="F39" s="1" t="str">
        <f t="shared" si="8"/>
        <v>C33-C35-C36</v>
      </c>
      <c r="G39" s="1">
        <f t="shared" si="6"/>
        <v>8</v>
      </c>
    </row>
    <row r="40" spans="1:7">
      <c r="A40" s="1" t="s">
        <v>41</v>
      </c>
      <c r="B40" s="1">
        <f t="shared" si="5"/>
        <v>456</v>
      </c>
      <c r="C40" s="1">
        <f t="shared" si="1"/>
        <v>512</v>
      </c>
      <c r="D40" s="1" t="str">
        <f t="shared" si="2"/>
        <v>เข้าระบบ</v>
      </c>
      <c r="E40" s="1" t="str">
        <f t="shared" si="7"/>
        <v>C35-C36-C38</v>
      </c>
      <c r="F40" s="1" t="str">
        <f t="shared" si="8"/>
        <v>C35-C36</v>
      </c>
      <c r="G40" s="1">
        <f t="shared" si="6"/>
        <v>2</v>
      </c>
    </row>
    <row r="41" spans="1:7">
      <c r="A41" s="1" t="s">
        <v>42</v>
      </c>
      <c r="B41" s="1">
        <f t="shared" si="5"/>
        <v>468</v>
      </c>
      <c r="C41" s="1">
        <f t="shared" si="1"/>
        <v>512</v>
      </c>
      <c r="D41" s="1" t="str">
        <f t="shared" si="2"/>
        <v>ไม่เข้าระบบ</v>
      </c>
      <c r="E41" s="1" t="str">
        <f t="shared" si="7"/>
        <v>C35-C36-C38</v>
      </c>
      <c r="F41" s="1" t="str">
        <f t="shared" si="8"/>
        <v>C35-C36-C38</v>
      </c>
      <c r="G41" s="1">
        <f t="shared" si="6"/>
        <v>8</v>
      </c>
    </row>
    <row r="42" spans="1:7">
      <c r="A42" s="1" t="s">
        <v>43</v>
      </c>
      <c r="B42" s="1">
        <f t="shared" si="5"/>
        <v>480</v>
      </c>
      <c r="C42" s="1">
        <f t="shared" si="1"/>
        <v>532</v>
      </c>
      <c r="D42" s="1" t="str">
        <f t="shared" si="2"/>
        <v>เข้าระบบ</v>
      </c>
      <c r="E42" s="1" t="str">
        <f t="shared" si="7"/>
        <v>C36-C38-C40</v>
      </c>
      <c r="F42" s="1" t="str">
        <f t="shared" si="8"/>
        <v>C36-C38</v>
      </c>
      <c r="G42" s="1">
        <f t="shared" si="6"/>
        <v>2</v>
      </c>
    </row>
    <row r="43" spans="1:7">
      <c r="A43" s="1" t="s">
        <v>44</v>
      </c>
      <c r="B43" s="1">
        <f t="shared" si="5"/>
        <v>492</v>
      </c>
      <c r="C43" s="1">
        <f t="shared" si="1"/>
        <v>552</v>
      </c>
      <c r="D43" s="1" t="str">
        <f t="shared" si="2"/>
        <v>เข้าระบบ</v>
      </c>
      <c r="E43" s="1" t="str">
        <f t="shared" si="7"/>
        <v>C38-C40-C41</v>
      </c>
      <c r="F43" s="1" t="str">
        <f t="shared" si="8"/>
        <v>C38-C40</v>
      </c>
      <c r="G43" s="1">
        <f t="shared" si="6"/>
        <v>2</v>
      </c>
    </row>
    <row r="44" spans="1:7">
      <c r="A44" s="1" t="s">
        <v>45</v>
      </c>
      <c r="B44" s="1">
        <f t="shared" si="5"/>
        <v>504</v>
      </c>
      <c r="C44" s="1">
        <f t="shared" si="1"/>
        <v>552</v>
      </c>
      <c r="D44" s="1" t="str">
        <f t="shared" si="2"/>
        <v>ไม่เข้าระบบ</v>
      </c>
      <c r="E44" s="1" t="str">
        <f t="shared" si="7"/>
        <v>C38-C40-C41</v>
      </c>
      <c r="F44" s="1" t="str">
        <f t="shared" si="8"/>
        <v>C38-C40-C41</v>
      </c>
      <c r="G44" s="1">
        <f t="shared" si="6"/>
        <v>8</v>
      </c>
    </row>
    <row r="45" spans="1:7">
      <c r="A45" s="1" t="s">
        <v>46</v>
      </c>
      <c r="B45" s="1">
        <f t="shared" si="5"/>
        <v>516</v>
      </c>
      <c r="C45" s="1">
        <f t="shared" si="1"/>
        <v>572</v>
      </c>
      <c r="D45" s="1" t="str">
        <f t="shared" si="2"/>
        <v>เข้าระบบ</v>
      </c>
      <c r="E45" s="1" t="str">
        <f t="shared" si="7"/>
        <v>C40-C41-C43</v>
      </c>
      <c r="F45" s="1" t="str">
        <f t="shared" si="8"/>
        <v>C40-C41</v>
      </c>
      <c r="G45" s="1">
        <f t="shared" si="6"/>
        <v>2</v>
      </c>
    </row>
    <row r="46" spans="1:7">
      <c r="A46" s="1" t="s">
        <v>47</v>
      </c>
      <c r="B46" s="1">
        <f t="shared" si="5"/>
        <v>528</v>
      </c>
      <c r="C46" s="1">
        <f t="shared" si="1"/>
        <v>572</v>
      </c>
      <c r="D46" s="1" t="str">
        <f t="shared" si="2"/>
        <v>ไม่เข้าระบบ</v>
      </c>
      <c r="E46" s="1" t="str">
        <f t="shared" si="7"/>
        <v>C40-C41-C43</v>
      </c>
      <c r="F46" s="1" t="str">
        <f t="shared" si="8"/>
        <v>C40-C41-C43</v>
      </c>
      <c r="G46" s="1">
        <f t="shared" si="6"/>
        <v>8</v>
      </c>
    </row>
    <row r="47" spans="1:7">
      <c r="A47" s="1" t="s">
        <v>48</v>
      </c>
      <c r="B47" s="1">
        <f t="shared" si="5"/>
        <v>540</v>
      </c>
      <c r="C47" s="1">
        <f t="shared" si="1"/>
        <v>592</v>
      </c>
      <c r="D47" s="1" t="str">
        <f t="shared" si="2"/>
        <v>เข้าระบบ</v>
      </c>
      <c r="E47" s="1" t="str">
        <f t="shared" si="7"/>
        <v>C41-C43-C45</v>
      </c>
      <c r="F47" s="1" t="str">
        <f t="shared" si="8"/>
        <v>C41-C43</v>
      </c>
      <c r="G47" s="1">
        <f t="shared" si="6"/>
        <v>2</v>
      </c>
    </row>
    <row r="48" spans="1:7">
      <c r="A48" s="1" t="s">
        <v>49</v>
      </c>
      <c r="B48" s="1">
        <f t="shared" si="5"/>
        <v>552</v>
      </c>
      <c r="C48" s="1">
        <f t="shared" si="1"/>
        <v>612</v>
      </c>
      <c r="D48" s="1" t="str">
        <f t="shared" si="2"/>
        <v>เข้าระบบ</v>
      </c>
      <c r="E48" s="1" t="str">
        <f t="shared" si="7"/>
        <v>C43-C45-C46</v>
      </c>
      <c r="F48" s="1" t="str">
        <f t="shared" si="8"/>
        <v>C43-C45</v>
      </c>
      <c r="G48" s="1">
        <f t="shared" si="6"/>
        <v>2</v>
      </c>
    </row>
    <row r="49" spans="1:7">
      <c r="A49" s="1" t="s">
        <v>50</v>
      </c>
      <c r="B49" s="1">
        <f t="shared" si="5"/>
        <v>564</v>
      </c>
      <c r="C49" s="1">
        <f t="shared" si="1"/>
        <v>612</v>
      </c>
      <c r="D49" s="1" t="str">
        <f t="shared" si="2"/>
        <v>ไม่เข้าระบบ</v>
      </c>
      <c r="E49" s="1" t="str">
        <f t="shared" si="7"/>
        <v>C43-C45-C46</v>
      </c>
      <c r="F49" s="1" t="str">
        <f t="shared" si="8"/>
        <v>C43-C45-C46</v>
      </c>
      <c r="G49" s="1">
        <f t="shared" si="6"/>
        <v>8</v>
      </c>
    </row>
    <row r="50" spans="1:7">
      <c r="A50" s="1" t="s">
        <v>51</v>
      </c>
      <c r="B50" s="1">
        <f t="shared" si="5"/>
        <v>576</v>
      </c>
      <c r="C50" s="1">
        <f t="shared" si="1"/>
        <v>632</v>
      </c>
      <c r="D50" s="1" t="str">
        <f t="shared" si="2"/>
        <v>เข้าระบบ</v>
      </c>
      <c r="E50" s="1" t="str">
        <f t="shared" si="7"/>
        <v>C45-C46-C48</v>
      </c>
      <c r="F50" s="1" t="str">
        <f t="shared" si="8"/>
        <v>C45-C46</v>
      </c>
      <c r="G50" s="1">
        <f t="shared" si="6"/>
        <v>2</v>
      </c>
    </row>
    <row r="51" spans="1:7">
      <c r="A51" s="1" t="s">
        <v>52</v>
      </c>
      <c r="B51" s="1">
        <f t="shared" si="5"/>
        <v>588</v>
      </c>
      <c r="C51" s="1">
        <f t="shared" si="1"/>
        <v>632</v>
      </c>
      <c r="D51" s="1" t="str">
        <f t="shared" si="2"/>
        <v>ไม่เข้าระบบ</v>
      </c>
      <c r="E51" s="1" t="str">
        <f t="shared" si="7"/>
        <v>C45-C46-C48</v>
      </c>
      <c r="F51" s="1" t="str">
        <f t="shared" si="8"/>
        <v>C45-C46-C48</v>
      </c>
      <c r="G51" s="1">
        <f t="shared" si="6"/>
        <v>8</v>
      </c>
    </row>
    <row r="52" spans="1:7">
      <c r="A52" s="1" t="s">
        <v>53</v>
      </c>
      <c r="B52" s="1">
        <f t="shared" si="5"/>
        <v>600</v>
      </c>
      <c r="C52" s="1">
        <f t="shared" si="1"/>
        <v>652</v>
      </c>
      <c r="D52" s="1" t="str">
        <f t="shared" si="2"/>
        <v>เข้าระบบ</v>
      </c>
      <c r="E52" s="1" t="str">
        <f t="shared" si="7"/>
        <v>C46-C48-C50</v>
      </c>
      <c r="F52" s="1" t="str">
        <f t="shared" si="8"/>
        <v>C46-C48</v>
      </c>
      <c r="G52" s="1">
        <f t="shared" si="6"/>
        <v>2</v>
      </c>
    </row>
    <row r="53" spans="1:7">
      <c r="A53" s="1" t="s">
        <v>54</v>
      </c>
      <c r="B53" s="1">
        <f t="shared" si="5"/>
        <v>612</v>
      </c>
      <c r="C53" s="1">
        <f t="shared" si="1"/>
        <v>672</v>
      </c>
      <c r="D53" s="1" t="str">
        <f t="shared" si="2"/>
        <v>เข้าระบบ</v>
      </c>
      <c r="E53" s="1" t="str">
        <f t="shared" si="7"/>
        <v>C48-C50-C51</v>
      </c>
      <c r="F53" s="1" t="str">
        <f t="shared" si="8"/>
        <v>C48-C50</v>
      </c>
      <c r="G53" s="1">
        <f t="shared" si="6"/>
        <v>2</v>
      </c>
    </row>
    <row r="54" spans="1:7">
      <c r="A54" s="1" t="s">
        <v>55</v>
      </c>
      <c r="B54" s="1">
        <f t="shared" si="5"/>
        <v>624</v>
      </c>
      <c r="C54" s="1">
        <f t="shared" si="1"/>
        <v>672</v>
      </c>
      <c r="D54" s="1" t="str">
        <f t="shared" si="2"/>
        <v>ไม่เข้าระบบ</v>
      </c>
      <c r="E54" s="1" t="str">
        <f t="shared" si="7"/>
        <v>C48-C50-C51</v>
      </c>
      <c r="F54" s="1" t="str">
        <f t="shared" si="8"/>
        <v>C48-C50-C51</v>
      </c>
      <c r="G54" s="1">
        <f t="shared" si="6"/>
        <v>8</v>
      </c>
    </row>
    <row r="55" spans="1:7">
      <c r="A55" s="1" t="s">
        <v>56</v>
      </c>
      <c r="B55" s="1">
        <f t="shared" si="5"/>
        <v>636</v>
      </c>
      <c r="C55" s="1">
        <f t="shared" si="1"/>
        <v>692</v>
      </c>
      <c r="D55" s="1" t="str">
        <f t="shared" si="2"/>
        <v>เข้าระบบ</v>
      </c>
      <c r="E55" s="1" t="str">
        <f t="shared" si="7"/>
        <v>C50-C51-C53</v>
      </c>
      <c r="F55" s="1" t="str">
        <f t="shared" si="8"/>
        <v>C50-C51</v>
      </c>
      <c r="G55" s="1">
        <f t="shared" si="6"/>
        <v>2</v>
      </c>
    </row>
    <row r="56" spans="1:7">
      <c r="A56" s="1" t="s">
        <v>57</v>
      </c>
      <c r="B56" s="1">
        <f t="shared" si="5"/>
        <v>648</v>
      </c>
      <c r="C56" s="1">
        <f t="shared" si="1"/>
        <v>692</v>
      </c>
      <c r="D56" s="1" t="str">
        <f t="shared" si="2"/>
        <v>ไม่เข้าระบบ</v>
      </c>
      <c r="E56" s="1" t="str">
        <f t="shared" si="7"/>
        <v>C50-C51-C53</v>
      </c>
      <c r="F56" s="1" t="str">
        <f t="shared" si="8"/>
        <v>C50-C51-C53</v>
      </c>
      <c r="G56" s="1">
        <f t="shared" si="6"/>
        <v>8</v>
      </c>
    </row>
    <row r="57" spans="1:7">
      <c r="A57" s="1" t="s">
        <v>58</v>
      </c>
      <c r="B57" s="1">
        <f t="shared" si="5"/>
        <v>660</v>
      </c>
      <c r="C57" s="1">
        <f t="shared" si="1"/>
        <v>712</v>
      </c>
      <c r="D57" s="1" t="str">
        <f t="shared" si="2"/>
        <v>เข้าระบบ</v>
      </c>
      <c r="E57" s="1" t="str">
        <f t="shared" si="7"/>
        <v>C51-C53-C55</v>
      </c>
      <c r="F57" s="1" t="str">
        <f t="shared" si="8"/>
        <v>C51-C53</v>
      </c>
      <c r="G57" s="1">
        <f t="shared" si="6"/>
        <v>2</v>
      </c>
    </row>
    <row r="58" spans="1:7">
      <c r="A58" s="1" t="s">
        <v>59</v>
      </c>
      <c r="B58" s="1">
        <f t="shared" si="5"/>
        <v>672</v>
      </c>
      <c r="C58" s="1">
        <f t="shared" si="1"/>
        <v>732</v>
      </c>
      <c r="D58" s="1" t="str">
        <f t="shared" si="2"/>
        <v>เข้าระบบ</v>
      </c>
      <c r="E58" s="1" t="str">
        <f t="shared" si="7"/>
        <v>C53-C55-C56</v>
      </c>
      <c r="F58" s="1" t="str">
        <f t="shared" si="8"/>
        <v>C53-C55</v>
      </c>
      <c r="G58" s="1">
        <f t="shared" si="6"/>
        <v>2</v>
      </c>
    </row>
    <row r="59" spans="1:7">
      <c r="A59" s="1" t="s">
        <v>60</v>
      </c>
      <c r="B59" s="1">
        <f t="shared" si="5"/>
        <v>684</v>
      </c>
      <c r="C59" s="1">
        <f t="shared" si="1"/>
        <v>732</v>
      </c>
      <c r="D59" s="1" t="str">
        <f t="shared" si="2"/>
        <v>ไม่เข้าระบบ</v>
      </c>
      <c r="E59" s="1" t="str">
        <f t="shared" si="7"/>
        <v>C53-C55-C56</v>
      </c>
      <c r="F59" s="1" t="str">
        <f t="shared" si="8"/>
        <v>C53-C55-C56</v>
      </c>
      <c r="G59" s="1">
        <f t="shared" si="6"/>
        <v>8</v>
      </c>
    </row>
    <row r="60" spans="1:7">
      <c r="A60" s="1" t="s">
        <v>61</v>
      </c>
      <c r="B60" s="1">
        <f t="shared" si="5"/>
        <v>696</v>
      </c>
      <c r="C60" s="1">
        <f t="shared" si="1"/>
        <v>752</v>
      </c>
      <c r="D60" s="1" t="str">
        <f t="shared" si="2"/>
        <v>เข้าระบบ</v>
      </c>
      <c r="E60" s="1" t="str">
        <f t="shared" si="7"/>
        <v>C55-C56-C58</v>
      </c>
      <c r="F60" s="1" t="str">
        <f t="shared" si="8"/>
        <v>C55-C56</v>
      </c>
      <c r="G60" s="1">
        <f t="shared" si="6"/>
        <v>2</v>
      </c>
    </row>
    <row r="61" spans="1:7">
      <c r="A61" s="1" t="s">
        <v>62</v>
      </c>
      <c r="B61" s="1">
        <f t="shared" si="5"/>
        <v>708</v>
      </c>
      <c r="C61" s="1">
        <f t="shared" si="1"/>
        <v>752</v>
      </c>
      <c r="D61" s="1" t="str">
        <f t="shared" si="2"/>
        <v>ไม่เข้าระบบ</v>
      </c>
      <c r="E61" s="1" t="str">
        <f t="shared" si="7"/>
        <v>C55-C56-C58</v>
      </c>
      <c r="F61" s="1" t="str">
        <f t="shared" si="8"/>
        <v>C55-C56-C58</v>
      </c>
      <c r="G61" s="1">
        <f t="shared" si="6"/>
        <v>8</v>
      </c>
    </row>
    <row r="62" spans="1:7">
      <c r="A62" s="1" t="s">
        <v>63</v>
      </c>
      <c r="B62" s="1">
        <f t="shared" si="5"/>
        <v>720</v>
      </c>
      <c r="C62" s="1">
        <f t="shared" si="1"/>
        <v>772</v>
      </c>
      <c r="D62" s="1" t="str">
        <f t="shared" si="2"/>
        <v>เข้าระบบ</v>
      </c>
      <c r="E62" s="1" t="str">
        <f t="shared" si="7"/>
        <v>C56-C58-C60</v>
      </c>
      <c r="F62" s="1" t="str">
        <f t="shared" si="8"/>
        <v>C56-C58</v>
      </c>
      <c r="G62" s="1">
        <f t="shared" si="6"/>
        <v>2</v>
      </c>
    </row>
    <row r="63" spans="1:7">
      <c r="A63" s="1" t="s">
        <v>64</v>
      </c>
      <c r="B63" s="1">
        <f t="shared" si="5"/>
        <v>732</v>
      </c>
      <c r="C63" s="1">
        <f t="shared" si="1"/>
        <v>792</v>
      </c>
      <c r="D63" s="1" t="str">
        <f t="shared" si="2"/>
        <v>เข้าระบบ</v>
      </c>
      <c r="E63" s="1" t="str">
        <f t="shared" si="7"/>
        <v>C58-C60-C61</v>
      </c>
      <c r="F63" s="1" t="str">
        <f t="shared" si="8"/>
        <v>C58-C60</v>
      </c>
      <c r="G63" s="1">
        <f t="shared" si="6"/>
        <v>2</v>
      </c>
    </row>
    <row r="64" spans="1:7">
      <c r="A64" s="1" t="s">
        <v>65</v>
      </c>
      <c r="B64" s="1">
        <f t="shared" si="5"/>
        <v>744</v>
      </c>
      <c r="C64" s="1">
        <f t="shared" si="1"/>
        <v>792</v>
      </c>
      <c r="D64" s="1" t="str">
        <f t="shared" si="2"/>
        <v>ไม่เข้าระบบ</v>
      </c>
      <c r="E64" s="1" t="str">
        <f t="shared" si="7"/>
        <v>C58-C60-C61</v>
      </c>
      <c r="F64" s="1" t="str">
        <f t="shared" si="8"/>
        <v>C58-C60-C61</v>
      </c>
      <c r="G64" s="1">
        <f t="shared" si="6"/>
        <v>8</v>
      </c>
    </row>
    <row r="65" spans="1:7">
      <c r="A65" s="1" t="s">
        <v>66</v>
      </c>
      <c r="B65" s="1">
        <f t="shared" si="5"/>
        <v>756</v>
      </c>
      <c r="C65" s="1">
        <f t="shared" si="1"/>
        <v>812</v>
      </c>
      <c r="D65" s="1" t="str">
        <f t="shared" si="2"/>
        <v>เข้าระบบ</v>
      </c>
      <c r="E65" s="1" t="str">
        <f t="shared" si="7"/>
        <v>C60-C61-C63</v>
      </c>
      <c r="F65" s="1" t="str">
        <f t="shared" si="8"/>
        <v>C60-C61</v>
      </c>
      <c r="G65" s="1">
        <f t="shared" si="6"/>
        <v>2</v>
      </c>
    </row>
    <row r="66" spans="1:7">
      <c r="A66" s="1" t="s">
        <v>67</v>
      </c>
      <c r="B66" s="1">
        <f t="shared" si="5"/>
        <v>768</v>
      </c>
      <c r="C66" s="1">
        <f t="shared" si="1"/>
        <v>812</v>
      </c>
      <c r="D66" s="1" t="str">
        <f t="shared" si="2"/>
        <v>ไม่เข้าระบบ</v>
      </c>
      <c r="E66" s="1" t="str">
        <f t="shared" si="7"/>
        <v>C60-C61-C63</v>
      </c>
      <c r="F66" s="1" t="str">
        <f t="shared" si="8"/>
        <v>C60-C61-C63</v>
      </c>
      <c r="G66" s="1">
        <f t="shared" si="6"/>
        <v>8</v>
      </c>
    </row>
    <row r="67" spans="1:7">
      <c r="A67" s="1" t="s">
        <v>68</v>
      </c>
      <c r="B67" s="1">
        <f t="shared" si="5"/>
        <v>780</v>
      </c>
      <c r="C67" s="1">
        <f t="shared" si="1"/>
        <v>832</v>
      </c>
      <c r="D67" s="1" t="str">
        <f t="shared" si="2"/>
        <v>เข้าระบบ</v>
      </c>
      <c r="E67" s="1" t="str">
        <f t="shared" si="7"/>
        <v>C61-C63-C65</v>
      </c>
      <c r="F67" s="1" t="str">
        <f t="shared" si="8"/>
        <v>C61-C63</v>
      </c>
      <c r="G67" s="1">
        <f t="shared" si="6"/>
        <v>2</v>
      </c>
    </row>
    <row r="68" spans="1:7">
      <c r="A68" s="1" t="s">
        <v>69</v>
      </c>
      <c r="B68" s="1">
        <f t="shared" si="5"/>
        <v>792</v>
      </c>
      <c r="C68" s="1">
        <f t="shared" ref="C68:C131" si="9">IF(G68=2,C67+20,C67)</f>
        <v>852</v>
      </c>
      <c r="D68" s="1" t="str">
        <f t="shared" ref="D68:D131" si="10">IF(G68=2,"เข้าระบบ","ไม่เข้าระบบ")</f>
        <v>เข้าระบบ</v>
      </c>
      <c r="E68" s="1" t="str">
        <f t="shared" ref="E68:E99" si="11">IF(IFERROR(FIND("-",F68,FIND("-",F68,1)+1),2)=2,CONCATENATE(F68,"-",A68),F68)</f>
        <v>C63-C65-C66</v>
      </c>
      <c r="F68" s="1" t="str">
        <f t="shared" ref="F68:F99" si="12">IF(VLOOKUP(LEFT(E67,IFERROR(FINDB("-",E67),LEN(E67)+1)-1),A:C,3,FALSE)&lt;=B68,RIGHT(E67,LEN(E67)-FIND("-",E67)),E67)</f>
        <v>C63-C65</v>
      </c>
      <c r="G68" s="1">
        <f t="shared" si="6"/>
        <v>2</v>
      </c>
    </row>
    <row r="69" spans="1:7">
      <c r="A69" s="1" t="s">
        <v>70</v>
      </c>
      <c r="B69" s="1">
        <f t="shared" ref="B69:B132" si="13">12+B68</f>
        <v>804</v>
      </c>
      <c r="C69" s="1">
        <f t="shared" si="9"/>
        <v>852</v>
      </c>
      <c r="D69" s="1" t="str">
        <f t="shared" si="10"/>
        <v>ไม่เข้าระบบ</v>
      </c>
      <c r="E69" s="1" t="str">
        <f t="shared" si="11"/>
        <v>C63-C65-C66</v>
      </c>
      <c r="F69" s="1" t="str">
        <f t="shared" si="12"/>
        <v>C63-C65-C66</v>
      </c>
      <c r="G69" s="1">
        <f t="shared" si="6"/>
        <v>8</v>
      </c>
    </row>
    <row r="70" spans="1:7">
      <c r="A70" s="1" t="s">
        <v>71</v>
      </c>
      <c r="B70" s="1">
        <f t="shared" si="13"/>
        <v>816</v>
      </c>
      <c r="C70" s="1">
        <f t="shared" si="9"/>
        <v>872</v>
      </c>
      <c r="D70" s="1" t="str">
        <f t="shared" si="10"/>
        <v>เข้าระบบ</v>
      </c>
      <c r="E70" s="1" t="str">
        <f t="shared" si="11"/>
        <v>C65-C66-C68</v>
      </c>
      <c r="F70" s="1" t="str">
        <f t="shared" si="12"/>
        <v>C65-C66</v>
      </c>
      <c r="G70" s="1">
        <f t="shared" si="6"/>
        <v>2</v>
      </c>
    </row>
    <row r="71" spans="1:7">
      <c r="A71" s="1" t="s">
        <v>72</v>
      </c>
      <c r="B71" s="1">
        <f t="shared" si="13"/>
        <v>828</v>
      </c>
      <c r="C71" s="1">
        <f t="shared" si="9"/>
        <v>872</v>
      </c>
      <c r="D71" s="1" t="str">
        <f t="shared" si="10"/>
        <v>ไม่เข้าระบบ</v>
      </c>
      <c r="E71" s="1" t="str">
        <f t="shared" si="11"/>
        <v>C65-C66-C68</v>
      </c>
      <c r="F71" s="1" t="str">
        <f t="shared" si="12"/>
        <v>C65-C66-C68</v>
      </c>
      <c r="G71" s="1">
        <f t="shared" si="6"/>
        <v>8</v>
      </c>
    </row>
    <row r="72" spans="1:7">
      <c r="A72" s="1" t="s">
        <v>73</v>
      </c>
      <c r="B72" s="1">
        <f t="shared" si="13"/>
        <v>840</v>
      </c>
      <c r="C72" s="1">
        <f t="shared" si="9"/>
        <v>892</v>
      </c>
      <c r="D72" s="1" t="str">
        <f t="shared" si="10"/>
        <v>เข้าระบบ</v>
      </c>
      <c r="E72" s="1" t="str">
        <f t="shared" si="11"/>
        <v>C66-C68-C70</v>
      </c>
      <c r="F72" s="1" t="str">
        <f t="shared" si="12"/>
        <v>C66-C68</v>
      </c>
      <c r="G72" s="1">
        <f t="shared" si="6"/>
        <v>2</v>
      </c>
    </row>
    <row r="73" spans="1:7">
      <c r="A73" s="1" t="s">
        <v>74</v>
      </c>
      <c r="B73" s="1">
        <f t="shared" si="13"/>
        <v>852</v>
      </c>
      <c r="C73" s="1">
        <f t="shared" si="9"/>
        <v>912</v>
      </c>
      <c r="D73" s="1" t="str">
        <f t="shared" si="10"/>
        <v>เข้าระบบ</v>
      </c>
      <c r="E73" s="1" t="str">
        <f t="shared" si="11"/>
        <v>C68-C70-C71</v>
      </c>
      <c r="F73" s="1" t="str">
        <f t="shared" si="12"/>
        <v>C68-C70</v>
      </c>
      <c r="G73" s="1">
        <f t="shared" si="6"/>
        <v>2</v>
      </c>
    </row>
    <row r="74" spans="1:7">
      <c r="A74" s="1" t="s">
        <v>75</v>
      </c>
      <c r="B74" s="1">
        <f t="shared" si="13"/>
        <v>864</v>
      </c>
      <c r="C74" s="1">
        <f t="shared" si="9"/>
        <v>912</v>
      </c>
      <c r="D74" s="1" t="str">
        <f t="shared" si="10"/>
        <v>ไม่เข้าระบบ</v>
      </c>
      <c r="E74" s="1" t="str">
        <f t="shared" si="11"/>
        <v>C68-C70-C71</v>
      </c>
      <c r="F74" s="1" t="str">
        <f t="shared" si="12"/>
        <v>C68-C70-C71</v>
      </c>
      <c r="G74" s="1">
        <f t="shared" ref="G74:G137" si="14">IFERROR(FIND("-",F74,FIND("-",F74,1)+1),2)</f>
        <v>8</v>
      </c>
    </row>
    <row r="75" spans="1:7">
      <c r="A75" s="1" t="s">
        <v>76</v>
      </c>
      <c r="B75" s="1">
        <f t="shared" si="13"/>
        <v>876</v>
      </c>
      <c r="C75" s="1">
        <f t="shared" si="9"/>
        <v>932</v>
      </c>
      <c r="D75" s="1" t="str">
        <f t="shared" si="10"/>
        <v>เข้าระบบ</v>
      </c>
      <c r="E75" s="1" t="str">
        <f t="shared" si="11"/>
        <v>C70-C71-C73</v>
      </c>
      <c r="F75" s="1" t="str">
        <f t="shared" si="12"/>
        <v>C70-C71</v>
      </c>
      <c r="G75" s="1">
        <f t="shared" si="14"/>
        <v>2</v>
      </c>
    </row>
    <row r="76" spans="1:7">
      <c r="A76" s="1" t="s">
        <v>77</v>
      </c>
      <c r="B76" s="1">
        <f t="shared" si="13"/>
        <v>888</v>
      </c>
      <c r="C76" s="1">
        <f t="shared" si="9"/>
        <v>932</v>
      </c>
      <c r="D76" s="1" t="str">
        <f t="shared" si="10"/>
        <v>ไม่เข้าระบบ</v>
      </c>
      <c r="E76" s="1" t="str">
        <f t="shared" si="11"/>
        <v>C70-C71-C73</v>
      </c>
      <c r="F76" s="1" t="str">
        <f t="shared" si="12"/>
        <v>C70-C71-C73</v>
      </c>
      <c r="G76" s="1">
        <f t="shared" si="14"/>
        <v>8</v>
      </c>
    </row>
    <row r="77" spans="1:7">
      <c r="A77" s="1" t="s">
        <v>78</v>
      </c>
      <c r="B77" s="1">
        <f t="shared" si="13"/>
        <v>900</v>
      </c>
      <c r="C77" s="1">
        <f t="shared" si="9"/>
        <v>952</v>
      </c>
      <c r="D77" s="1" t="str">
        <f t="shared" si="10"/>
        <v>เข้าระบบ</v>
      </c>
      <c r="E77" s="1" t="str">
        <f t="shared" si="11"/>
        <v>C71-C73-C75</v>
      </c>
      <c r="F77" s="1" t="str">
        <f t="shared" si="12"/>
        <v>C71-C73</v>
      </c>
      <c r="G77" s="1">
        <f t="shared" si="14"/>
        <v>2</v>
      </c>
    </row>
    <row r="78" spans="1:7">
      <c r="A78" s="1" t="s">
        <v>79</v>
      </c>
      <c r="B78" s="1">
        <f t="shared" si="13"/>
        <v>912</v>
      </c>
      <c r="C78" s="1">
        <f t="shared" si="9"/>
        <v>972</v>
      </c>
      <c r="D78" s="1" t="str">
        <f t="shared" si="10"/>
        <v>เข้าระบบ</v>
      </c>
      <c r="E78" s="1" t="str">
        <f t="shared" si="11"/>
        <v>C73-C75-C76</v>
      </c>
      <c r="F78" s="1" t="str">
        <f t="shared" si="12"/>
        <v>C73-C75</v>
      </c>
      <c r="G78" s="1">
        <f t="shared" si="14"/>
        <v>2</v>
      </c>
    </row>
    <row r="79" spans="1:7">
      <c r="A79" s="1" t="s">
        <v>80</v>
      </c>
      <c r="B79" s="1">
        <f t="shared" si="13"/>
        <v>924</v>
      </c>
      <c r="C79" s="1">
        <f t="shared" si="9"/>
        <v>972</v>
      </c>
      <c r="D79" s="1" t="str">
        <f t="shared" si="10"/>
        <v>ไม่เข้าระบบ</v>
      </c>
      <c r="E79" s="1" t="str">
        <f t="shared" si="11"/>
        <v>C73-C75-C76</v>
      </c>
      <c r="F79" s="1" t="str">
        <f t="shared" si="12"/>
        <v>C73-C75-C76</v>
      </c>
      <c r="G79" s="1">
        <f t="shared" si="14"/>
        <v>8</v>
      </c>
    </row>
    <row r="80" spans="1:7">
      <c r="A80" s="1" t="s">
        <v>81</v>
      </c>
      <c r="B80" s="1">
        <f t="shared" si="13"/>
        <v>936</v>
      </c>
      <c r="C80" s="1">
        <f t="shared" si="9"/>
        <v>992</v>
      </c>
      <c r="D80" s="1" t="str">
        <f t="shared" si="10"/>
        <v>เข้าระบบ</v>
      </c>
      <c r="E80" s="1" t="str">
        <f t="shared" si="11"/>
        <v>C75-C76-C78</v>
      </c>
      <c r="F80" s="1" t="str">
        <f t="shared" si="12"/>
        <v>C75-C76</v>
      </c>
      <c r="G80" s="1">
        <f t="shared" si="14"/>
        <v>2</v>
      </c>
    </row>
    <row r="81" spans="1:7">
      <c r="A81" s="1" t="s">
        <v>82</v>
      </c>
      <c r="B81" s="1">
        <f t="shared" si="13"/>
        <v>948</v>
      </c>
      <c r="C81" s="1">
        <f t="shared" si="9"/>
        <v>992</v>
      </c>
      <c r="D81" s="1" t="str">
        <f t="shared" si="10"/>
        <v>ไม่เข้าระบบ</v>
      </c>
      <c r="E81" s="1" t="str">
        <f t="shared" si="11"/>
        <v>C75-C76-C78</v>
      </c>
      <c r="F81" s="1" t="str">
        <f t="shared" si="12"/>
        <v>C75-C76-C78</v>
      </c>
      <c r="G81" s="1">
        <f t="shared" si="14"/>
        <v>8</v>
      </c>
    </row>
    <row r="82" spans="1:7">
      <c r="A82" s="1" t="s">
        <v>83</v>
      </c>
      <c r="B82" s="1">
        <f t="shared" si="13"/>
        <v>960</v>
      </c>
      <c r="C82" s="1">
        <f t="shared" si="9"/>
        <v>1012</v>
      </c>
      <c r="D82" s="1" t="str">
        <f t="shared" si="10"/>
        <v>เข้าระบบ</v>
      </c>
      <c r="E82" s="1" t="str">
        <f t="shared" si="11"/>
        <v>C76-C78-C80</v>
      </c>
      <c r="F82" s="1" t="str">
        <f t="shared" si="12"/>
        <v>C76-C78</v>
      </c>
      <c r="G82" s="1">
        <f t="shared" si="14"/>
        <v>2</v>
      </c>
    </row>
    <row r="83" spans="1:7">
      <c r="A83" s="1" t="s">
        <v>84</v>
      </c>
      <c r="B83" s="1">
        <f t="shared" si="13"/>
        <v>972</v>
      </c>
      <c r="C83" s="1">
        <f t="shared" si="9"/>
        <v>1032</v>
      </c>
      <c r="D83" s="1" t="str">
        <f t="shared" si="10"/>
        <v>เข้าระบบ</v>
      </c>
      <c r="E83" s="1" t="str">
        <f t="shared" si="11"/>
        <v>C78-C80-C81</v>
      </c>
      <c r="F83" s="1" t="str">
        <f t="shared" si="12"/>
        <v>C78-C80</v>
      </c>
      <c r="G83" s="1">
        <f t="shared" si="14"/>
        <v>2</v>
      </c>
    </row>
    <row r="84" spans="1:7">
      <c r="A84" s="1" t="s">
        <v>85</v>
      </c>
      <c r="B84" s="1">
        <f t="shared" si="13"/>
        <v>984</v>
      </c>
      <c r="C84" s="1">
        <f t="shared" si="9"/>
        <v>1032</v>
      </c>
      <c r="D84" s="1" t="str">
        <f t="shared" si="10"/>
        <v>ไม่เข้าระบบ</v>
      </c>
      <c r="E84" s="1" t="str">
        <f t="shared" si="11"/>
        <v>C78-C80-C81</v>
      </c>
      <c r="F84" s="1" t="str">
        <f t="shared" si="12"/>
        <v>C78-C80-C81</v>
      </c>
      <c r="G84" s="1">
        <f t="shared" si="14"/>
        <v>8</v>
      </c>
    </row>
    <row r="85" spans="1:7">
      <c r="A85" s="1" t="s">
        <v>86</v>
      </c>
      <c r="B85" s="1">
        <f t="shared" si="13"/>
        <v>996</v>
      </c>
      <c r="C85" s="1">
        <f t="shared" si="9"/>
        <v>1052</v>
      </c>
      <c r="D85" s="1" t="str">
        <f t="shared" si="10"/>
        <v>เข้าระบบ</v>
      </c>
      <c r="E85" s="1" t="str">
        <f t="shared" si="11"/>
        <v>C80-C81-C83</v>
      </c>
      <c r="F85" s="1" t="str">
        <f t="shared" si="12"/>
        <v>C80-C81</v>
      </c>
      <c r="G85" s="1">
        <f t="shared" si="14"/>
        <v>2</v>
      </c>
    </row>
    <row r="86" spans="1:7">
      <c r="A86" s="1" t="s">
        <v>87</v>
      </c>
      <c r="B86" s="1">
        <f t="shared" si="13"/>
        <v>1008</v>
      </c>
      <c r="C86" s="1">
        <f t="shared" si="9"/>
        <v>1052</v>
      </c>
      <c r="D86" s="1" t="str">
        <f t="shared" si="10"/>
        <v>ไม่เข้าระบบ</v>
      </c>
      <c r="E86" s="1" t="str">
        <f t="shared" si="11"/>
        <v>C80-C81-C83</v>
      </c>
      <c r="F86" s="1" t="str">
        <f t="shared" si="12"/>
        <v>C80-C81-C83</v>
      </c>
      <c r="G86" s="1">
        <f t="shared" si="14"/>
        <v>8</v>
      </c>
    </row>
    <row r="87" spans="1:7">
      <c r="A87" s="1" t="s">
        <v>88</v>
      </c>
      <c r="B87" s="1">
        <f t="shared" si="13"/>
        <v>1020</v>
      </c>
      <c r="C87" s="1">
        <f t="shared" si="9"/>
        <v>1072</v>
      </c>
      <c r="D87" s="1" t="str">
        <f t="shared" si="10"/>
        <v>เข้าระบบ</v>
      </c>
      <c r="E87" s="1" t="str">
        <f t="shared" si="11"/>
        <v>C81-C83-C85</v>
      </c>
      <c r="F87" s="1" t="str">
        <f t="shared" si="12"/>
        <v>C81-C83</v>
      </c>
      <c r="G87" s="1">
        <f t="shared" si="14"/>
        <v>2</v>
      </c>
    </row>
    <row r="88" spans="1:7">
      <c r="A88" s="1" t="s">
        <v>89</v>
      </c>
      <c r="B88" s="1">
        <f t="shared" si="13"/>
        <v>1032</v>
      </c>
      <c r="C88" s="1">
        <f t="shared" si="9"/>
        <v>1092</v>
      </c>
      <c r="D88" s="1" t="str">
        <f t="shared" si="10"/>
        <v>เข้าระบบ</v>
      </c>
      <c r="E88" s="1" t="str">
        <f t="shared" si="11"/>
        <v>C83-C85-C86</v>
      </c>
      <c r="F88" s="1" t="str">
        <f t="shared" si="12"/>
        <v>C83-C85</v>
      </c>
      <c r="G88" s="1">
        <f t="shared" si="14"/>
        <v>2</v>
      </c>
    </row>
    <row r="89" spans="1:7">
      <c r="A89" s="1" t="s">
        <v>90</v>
      </c>
      <c r="B89" s="1">
        <f t="shared" si="13"/>
        <v>1044</v>
      </c>
      <c r="C89" s="1">
        <f t="shared" si="9"/>
        <v>1092</v>
      </c>
      <c r="D89" s="1" t="str">
        <f t="shared" si="10"/>
        <v>ไม่เข้าระบบ</v>
      </c>
      <c r="E89" s="1" t="str">
        <f t="shared" si="11"/>
        <v>C83-C85-C86</v>
      </c>
      <c r="F89" s="1" t="str">
        <f t="shared" si="12"/>
        <v>C83-C85-C86</v>
      </c>
      <c r="G89" s="1">
        <f t="shared" si="14"/>
        <v>8</v>
      </c>
    </row>
    <row r="90" spans="1:7">
      <c r="A90" s="1" t="s">
        <v>91</v>
      </c>
      <c r="B90" s="1">
        <f t="shared" si="13"/>
        <v>1056</v>
      </c>
      <c r="C90" s="1">
        <f t="shared" si="9"/>
        <v>1112</v>
      </c>
      <c r="D90" s="1" t="str">
        <f t="shared" si="10"/>
        <v>เข้าระบบ</v>
      </c>
      <c r="E90" s="1" t="str">
        <f t="shared" si="11"/>
        <v>C85-C86-C88</v>
      </c>
      <c r="F90" s="1" t="str">
        <f t="shared" si="12"/>
        <v>C85-C86</v>
      </c>
      <c r="G90" s="1">
        <f t="shared" si="14"/>
        <v>2</v>
      </c>
    </row>
    <row r="91" spans="1:7">
      <c r="A91" s="1" t="s">
        <v>92</v>
      </c>
      <c r="B91" s="1">
        <f t="shared" si="13"/>
        <v>1068</v>
      </c>
      <c r="C91" s="1">
        <f t="shared" si="9"/>
        <v>1112</v>
      </c>
      <c r="D91" s="1" t="str">
        <f t="shared" si="10"/>
        <v>ไม่เข้าระบบ</v>
      </c>
      <c r="E91" s="1" t="str">
        <f t="shared" si="11"/>
        <v>C85-C86-C88</v>
      </c>
      <c r="F91" s="1" t="str">
        <f t="shared" si="12"/>
        <v>C85-C86-C88</v>
      </c>
      <c r="G91" s="1">
        <f t="shared" si="14"/>
        <v>8</v>
      </c>
    </row>
    <row r="92" spans="1:7">
      <c r="A92" s="1" t="s">
        <v>93</v>
      </c>
      <c r="B92" s="1">
        <f t="shared" si="13"/>
        <v>1080</v>
      </c>
      <c r="C92" s="1">
        <f t="shared" si="9"/>
        <v>1132</v>
      </c>
      <c r="D92" s="1" t="str">
        <f t="shared" si="10"/>
        <v>เข้าระบบ</v>
      </c>
      <c r="E92" s="1" t="str">
        <f t="shared" si="11"/>
        <v>C86-C88-C90</v>
      </c>
      <c r="F92" s="1" t="str">
        <f t="shared" si="12"/>
        <v>C86-C88</v>
      </c>
      <c r="G92" s="1">
        <f t="shared" si="14"/>
        <v>2</v>
      </c>
    </row>
    <row r="93" spans="1:7">
      <c r="A93" s="1" t="s">
        <v>94</v>
      </c>
      <c r="B93" s="1">
        <f t="shared" si="13"/>
        <v>1092</v>
      </c>
      <c r="C93" s="1">
        <f t="shared" si="9"/>
        <v>1152</v>
      </c>
      <c r="D93" s="1" t="str">
        <f t="shared" si="10"/>
        <v>เข้าระบบ</v>
      </c>
      <c r="E93" s="1" t="str">
        <f t="shared" si="11"/>
        <v>C88-C90-C91</v>
      </c>
      <c r="F93" s="1" t="str">
        <f t="shared" si="12"/>
        <v>C88-C90</v>
      </c>
      <c r="G93" s="1">
        <f t="shared" si="14"/>
        <v>2</v>
      </c>
    </row>
    <row r="94" spans="1:7">
      <c r="A94" s="1" t="s">
        <v>95</v>
      </c>
      <c r="B94" s="1">
        <f t="shared" si="13"/>
        <v>1104</v>
      </c>
      <c r="C94" s="1">
        <f t="shared" si="9"/>
        <v>1152</v>
      </c>
      <c r="D94" s="1" t="str">
        <f t="shared" si="10"/>
        <v>ไม่เข้าระบบ</v>
      </c>
      <c r="E94" s="1" t="str">
        <f t="shared" si="11"/>
        <v>C88-C90-C91</v>
      </c>
      <c r="F94" s="1" t="str">
        <f t="shared" si="12"/>
        <v>C88-C90-C91</v>
      </c>
      <c r="G94" s="1">
        <f t="shared" si="14"/>
        <v>8</v>
      </c>
    </row>
    <row r="95" spans="1:7">
      <c r="A95" s="1" t="s">
        <v>96</v>
      </c>
      <c r="B95" s="1">
        <f t="shared" si="13"/>
        <v>1116</v>
      </c>
      <c r="C95" s="1">
        <f t="shared" si="9"/>
        <v>1172</v>
      </c>
      <c r="D95" s="1" t="str">
        <f t="shared" si="10"/>
        <v>เข้าระบบ</v>
      </c>
      <c r="E95" s="1" t="str">
        <f t="shared" si="11"/>
        <v>C90-C91-C93</v>
      </c>
      <c r="F95" s="1" t="str">
        <f t="shared" si="12"/>
        <v>C90-C91</v>
      </c>
      <c r="G95" s="1">
        <f t="shared" si="14"/>
        <v>2</v>
      </c>
    </row>
    <row r="96" spans="1:7">
      <c r="A96" s="1" t="s">
        <v>97</v>
      </c>
      <c r="B96" s="1">
        <f t="shared" si="13"/>
        <v>1128</v>
      </c>
      <c r="C96" s="1">
        <f t="shared" si="9"/>
        <v>1172</v>
      </c>
      <c r="D96" s="1" t="str">
        <f t="shared" si="10"/>
        <v>ไม่เข้าระบบ</v>
      </c>
      <c r="E96" s="1" t="str">
        <f t="shared" si="11"/>
        <v>C90-C91-C93</v>
      </c>
      <c r="F96" s="1" t="str">
        <f t="shared" si="12"/>
        <v>C90-C91-C93</v>
      </c>
      <c r="G96" s="1">
        <f t="shared" si="14"/>
        <v>8</v>
      </c>
    </row>
    <row r="97" spans="1:7">
      <c r="A97" s="1" t="s">
        <v>98</v>
      </c>
      <c r="B97" s="1">
        <f t="shared" si="13"/>
        <v>1140</v>
      </c>
      <c r="C97" s="1">
        <f t="shared" si="9"/>
        <v>1192</v>
      </c>
      <c r="D97" s="1" t="str">
        <f t="shared" si="10"/>
        <v>เข้าระบบ</v>
      </c>
      <c r="E97" s="1" t="str">
        <f t="shared" si="11"/>
        <v>C91-C93-C95</v>
      </c>
      <c r="F97" s="1" t="str">
        <f t="shared" si="12"/>
        <v>C91-C93</v>
      </c>
      <c r="G97" s="1">
        <f t="shared" si="14"/>
        <v>2</v>
      </c>
    </row>
    <row r="98" spans="1:7">
      <c r="A98" s="1" t="s">
        <v>99</v>
      </c>
      <c r="B98" s="1">
        <f t="shared" si="13"/>
        <v>1152</v>
      </c>
      <c r="C98" s="1">
        <f t="shared" si="9"/>
        <v>1212</v>
      </c>
      <c r="D98" s="1" t="str">
        <f t="shared" si="10"/>
        <v>เข้าระบบ</v>
      </c>
      <c r="E98" s="1" t="str">
        <f t="shared" si="11"/>
        <v>C93-C95-C96</v>
      </c>
      <c r="F98" s="1" t="str">
        <f t="shared" si="12"/>
        <v>C93-C95</v>
      </c>
      <c r="G98" s="1">
        <f t="shared" si="14"/>
        <v>2</v>
      </c>
    </row>
    <row r="99" spans="1:7">
      <c r="A99" s="1" t="s">
        <v>100</v>
      </c>
      <c r="B99" s="1">
        <f t="shared" si="13"/>
        <v>1164</v>
      </c>
      <c r="C99" s="1">
        <f t="shared" si="9"/>
        <v>1212</v>
      </c>
      <c r="D99" s="1" t="str">
        <f t="shared" si="10"/>
        <v>ไม่เข้าระบบ</v>
      </c>
      <c r="E99" s="1" t="str">
        <f t="shared" si="11"/>
        <v>C93-C95-C96</v>
      </c>
      <c r="F99" s="1" t="str">
        <f t="shared" si="12"/>
        <v>C93-C95-C96</v>
      </c>
      <c r="G99" s="1">
        <f t="shared" si="14"/>
        <v>8</v>
      </c>
    </row>
    <row r="100" spans="1:7">
      <c r="A100" s="1" t="s">
        <v>101</v>
      </c>
      <c r="B100" s="1">
        <f t="shared" si="13"/>
        <v>1176</v>
      </c>
      <c r="C100" s="1">
        <f t="shared" si="9"/>
        <v>1232</v>
      </c>
      <c r="D100" s="1" t="str">
        <f t="shared" si="10"/>
        <v>เข้าระบบ</v>
      </c>
      <c r="E100" s="1" t="str">
        <f t="shared" ref="E100:E131" si="15">IF(IFERROR(FIND("-",F100,FIND("-",F100,1)+1),2)=2,CONCATENATE(F100,"-",A100),F100)</f>
        <v>C95-C96-C98</v>
      </c>
      <c r="F100" s="1" t="str">
        <f t="shared" ref="F100:F131" si="16">IF(VLOOKUP(LEFT(E99,IFERROR(FINDB("-",E99),LEN(E99)+1)-1),A:C,3,FALSE)&lt;=B100,RIGHT(E99,LEN(E99)-FIND("-",E99)),E99)</f>
        <v>C95-C96</v>
      </c>
      <c r="G100" s="1">
        <f t="shared" si="14"/>
        <v>2</v>
      </c>
    </row>
    <row r="101" spans="1:7">
      <c r="A101" s="1" t="s">
        <v>102</v>
      </c>
      <c r="B101" s="1">
        <f t="shared" si="13"/>
        <v>1188</v>
      </c>
      <c r="C101" s="1">
        <f t="shared" si="9"/>
        <v>1232</v>
      </c>
      <c r="D101" s="1" t="str">
        <f t="shared" si="10"/>
        <v>ไม่เข้าระบบ</v>
      </c>
      <c r="E101" s="1" t="str">
        <f t="shared" si="15"/>
        <v>C95-C96-C98</v>
      </c>
      <c r="F101" s="1" t="str">
        <f t="shared" si="16"/>
        <v>C95-C96-C98</v>
      </c>
      <c r="G101" s="1">
        <f t="shared" si="14"/>
        <v>8</v>
      </c>
    </row>
    <row r="102" spans="1:7">
      <c r="A102" s="1" t="s">
        <v>103</v>
      </c>
      <c r="B102" s="1">
        <f t="shared" si="13"/>
        <v>1200</v>
      </c>
      <c r="C102" s="1">
        <f t="shared" si="9"/>
        <v>1252</v>
      </c>
      <c r="D102" s="1" t="str">
        <f t="shared" si="10"/>
        <v>เข้าระบบ</v>
      </c>
      <c r="E102" s="1" t="str">
        <f t="shared" si="15"/>
        <v>C96-C98-C100</v>
      </c>
      <c r="F102" s="1" t="str">
        <f t="shared" si="16"/>
        <v>C96-C98</v>
      </c>
      <c r="G102" s="1">
        <f t="shared" si="14"/>
        <v>2</v>
      </c>
    </row>
    <row r="103" spans="1:7">
      <c r="A103" s="1" t="s">
        <v>104</v>
      </c>
      <c r="B103" s="1">
        <f t="shared" si="13"/>
        <v>1212</v>
      </c>
      <c r="C103" s="1">
        <f t="shared" si="9"/>
        <v>1272</v>
      </c>
      <c r="D103" s="1" t="str">
        <f t="shared" si="10"/>
        <v>เข้าระบบ</v>
      </c>
      <c r="E103" s="1" t="str">
        <f t="shared" si="15"/>
        <v>C98-C100-C101</v>
      </c>
      <c r="F103" s="1" t="str">
        <f t="shared" si="16"/>
        <v>C98-C100</v>
      </c>
      <c r="G103" s="1">
        <f t="shared" si="14"/>
        <v>2</v>
      </c>
    </row>
    <row r="104" spans="1:7">
      <c r="A104" s="1" t="s">
        <v>105</v>
      </c>
      <c r="B104" s="1">
        <f t="shared" si="13"/>
        <v>1224</v>
      </c>
      <c r="C104" s="1">
        <f t="shared" si="9"/>
        <v>1272</v>
      </c>
      <c r="D104" s="1" t="str">
        <f t="shared" si="10"/>
        <v>ไม่เข้าระบบ</v>
      </c>
      <c r="E104" s="1" t="str">
        <f t="shared" si="15"/>
        <v>C98-C100-C101</v>
      </c>
      <c r="F104" s="1" t="str">
        <f t="shared" si="16"/>
        <v>C98-C100-C101</v>
      </c>
      <c r="G104" s="1">
        <f t="shared" si="14"/>
        <v>9</v>
      </c>
    </row>
    <row r="105" spans="1:7">
      <c r="A105" s="1" t="s">
        <v>106</v>
      </c>
      <c r="B105" s="1">
        <f t="shared" si="13"/>
        <v>1236</v>
      </c>
      <c r="C105" s="1">
        <f t="shared" si="9"/>
        <v>1292</v>
      </c>
      <c r="D105" s="1" t="str">
        <f t="shared" si="10"/>
        <v>เข้าระบบ</v>
      </c>
      <c r="E105" s="1" t="str">
        <f t="shared" si="15"/>
        <v>C100-C101-C103</v>
      </c>
      <c r="F105" s="1" t="str">
        <f t="shared" si="16"/>
        <v>C100-C101</v>
      </c>
      <c r="G105" s="1">
        <f t="shared" si="14"/>
        <v>2</v>
      </c>
    </row>
    <row r="106" spans="1:7">
      <c r="A106" s="1" t="s">
        <v>107</v>
      </c>
      <c r="B106" s="1">
        <f t="shared" si="13"/>
        <v>1248</v>
      </c>
      <c r="C106" s="1">
        <f t="shared" si="9"/>
        <v>1292</v>
      </c>
      <c r="D106" s="1" t="str">
        <f t="shared" si="10"/>
        <v>ไม่เข้าระบบ</v>
      </c>
      <c r="E106" s="1" t="str">
        <f t="shared" si="15"/>
        <v>C100-C101-C103</v>
      </c>
      <c r="F106" s="1" t="str">
        <f t="shared" si="16"/>
        <v>C100-C101-C103</v>
      </c>
      <c r="G106" s="1">
        <f t="shared" si="14"/>
        <v>10</v>
      </c>
    </row>
    <row r="107" spans="1:7">
      <c r="A107" s="1" t="s">
        <v>108</v>
      </c>
      <c r="B107" s="1">
        <f t="shared" si="13"/>
        <v>1260</v>
      </c>
      <c r="C107" s="1">
        <f t="shared" si="9"/>
        <v>1312</v>
      </c>
      <c r="D107" s="1" t="str">
        <f t="shared" si="10"/>
        <v>เข้าระบบ</v>
      </c>
      <c r="E107" s="1" t="str">
        <f t="shared" si="15"/>
        <v>C101-C103-C105</v>
      </c>
      <c r="F107" s="1" t="str">
        <f t="shared" si="16"/>
        <v>C101-C103</v>
      </c>
      <c r="G107" s="1">
        <f t="shared" si="14"/>
        <v>2</v>
      </c>
    </row>
    <row r="108" spans="1:7">
      <c r="A108" s="1" t="s">
        <v>109</v>
      </c>
      <c r="B108" s="1">
        <f t="shared" si="13"/>
        <v>1272</v>
      </c>
      <c r="C108" s="1">
        <f t="shared" si="9"/>
        <v>1332</v>
      </c>
      <c r="D108" s="1" t="str">
        <f t="shared" si="10"/>
        <v>เข้าระบบ</v>
      </c>
      <c r="E108" s="1" t="str">
        <f t="shared" si="15"/>
        <v>C103-C105-C106</v>
      </c>
      <c r="F108" s="1" t="str">
        <f t="shared" si="16"/>
        <v>C103-C105</v>
      </c>
      <c r="G108" s="1">
        <f t="shared" si="14"/>
        <v>2</v>
      </c>
    </row>
    <row r="109" spans="1:7">
      <c r="A109" s="1" t="s">
        <v>110</v>
      </c>
      <c r="B109" s="1">
        <f t="shared" si="13"/>
        <v>1284</v>
      </c>
      <c r="C109" s="1">
        <f t="shared" si="9"/>
        <v>1332</v>
      </c>
      <c r="D109" s="1" t="str">
        <f t="shared" si="10"/>
        <v>ไม่เข้าระบบ</v>
      </c>
      <c r="E109" s="1" t="str">
        <f t="shared" si="15"/>
        <v>C103-C105-C106</v>
      </c>
      <c r="F109" s="1" t="str">
        <f t="shared" si="16"/>
        <v>C103-C105-C106</v>
      </c>
      <c r="G109" s="1">
        <f t="shared" si="14"/>
        <v>10</v>
      </c>
    </row>
    <row r="110" spans="1:7">
      <c r="A110" s="1" t="s">
        <v>111</v>
      </c>
      <c r="B110" s="1">
        <f t="shared" si="13"/>
        <v>1296</v>
      </c>
      <c r="C110" s="1">
        <f t="shared" si="9"/>
        <v>1352</v>
      </c>
      <c r="D110" s="1" t="str">
        <f t="shared" si="10"/>
        <v>เข้าระบบ</v>
      </c>
      <c r="E110" s="1" t="str">
        <f t="shared" si="15"/>
        <v>C105-C106-C108</v>
      </c>
      <c r="F110" s="1" t="str">
        <f t="shared" si="16"/>
        <v>C105-C106</v>
      </c>
      <c r="G110" s="1">
        <f t="shared" si="14"/>
        <v>2</v>
      </c>
    </row>
    <row r="111" spans="1:7">
      <c r="A111" s="1" t="s">
        <v>112</v>
      </c>
      <c r="B111" s="1">
        <f t="shared" si="13"/>
        <v>1308</v>
      </c>
      <c r="C111" s="1">
        <f t="shared" si="9"/>
        <v>1352</v>
      </c>
      <c r="D111" s="1" t="str">
        <f t="shared" si="10"/>
        <v>ไม่เข้าระบบ</v>
      </c>
      <c r="E111" s="1" t="str">
        <f t="shared" si="15"/>
        <v>C105-C106-C108</v>
      </c>
      <c r="F111" s="1" t="str">
        <f t="shared" si="16"/>
        <v>C105-C106-C108</v>
      </c>
      <c r="G111" s="1">
        <f t="shared" si="14"/>
        <v>10</v>
      </c>
    </row>
    <row r="112" spans="1:7">
      <c r="A112" s="1" t="s">
        <v>113</v>
      </c>
      <c r="B112" s="1">
        <f t="shared" si="13"/>
        <v>1320</v>
      </c>
      <c r="C112" s="1">
        <f t="shared" si="9"/>
        <v>1372</v>
      </c>
      <c r="D112" s="1" t="str">
        <f t="shared" si="10"/>
        <v>เข้าระบบ</v>
      </c>
      <c r="E112" s="1" t="str">
        <f t="shared" si="15"/>
        <v>C106-C108-C110</v>
      </c>
      <c r="F112" s="1" t="str">
        <f t="shared" si="16"/>
        <v>C106-C108</v>
      </c>
      <c r="G112" s="1">
        <f t="shared" si="14"/>
        <v>2</v>
      </c>
    </row>
    <row r="113" spans="1:7">
      <c r="A113" s="1" t="s">
        <v>114</v>
      </c>
      <c r="B113" s="1">
        <f t="shared" si="13"/>
        <v>1332</v>
      </c>
      <c r="C113" s="1">
        <f t="shared" si="9"/>
        <v>1392</v>
      </c>
      <c r="D113" s="1" t="str">
        <f t="shared" si="10"/>
        <v>เข้าระบบ</v>
      </c>
      <c r="E113" s="1" t="str">
        <f t="shared" si="15"/>
        <v>C108-C110-C111</v>
      </c>
      <c r="F113" s="1" t="str">
        <f t="shared" si="16"/>
        <v>C108-C110</v>
      </c>
      <c r="G113" s="1">
        <f t="shared" si="14"/>
        <v>2</v>
      </c>
    </row>
    <row r="114" spans="1:7">
      <c r="A114" s="1" t="s">
        <v>115</v>
      </c>
      <c r="B114" s="1">
        <f t="shared" si="13"/>
        <v>1344</v>
      </c>
      <c r="C114" s="1">
        <f t="shared" si="9"/>
        <v>1392</v>
      </c>
      <c r="D114" s="1" t="str">
        <f t="shared" si="10"/>
        <v>ไม่เข้าระบบ</v>
      </c>
      <c r="E114" s="1" t="str">
        <f t="shared" si="15"/>
        <v>C108-C110-C111</v>
      </c>
      <c r="F114" s="1" t="str">
        <f t="shared" si="16"/>
        <v>C108-C110-C111</v>
      </c>
      <c r="G114" s="1">
        <f t="shared" si="14"/>
        <v>10</v>
      </c>
    </row>
    <row r="115" spans="1:7">
      <c r="A115" s="1" t="s">
        <v>116</v>
      </c>
      <c r="B115" s="1">
        <f t="shared" si="13"/>
        <v>1356</v>
      </c>
      <c r="C115" s="1">
        <f t="shared" si="9"/>
        <v>1412</v>
      </c>
      <c r="D115" s="1" t="str">
        <f t="shared" si="10"/>
        <v>เข้าระบบ</v>
      </c>
      <c r="E115" s="1" t="str">
        <f t="shared" si="15"/>
        <v>C110-C111-C113</v>
      </c>
      <c r="F115" s="1" t="str">
        <f t="shared" si="16"/>
        <v>C110-C111</v>
      </c>
      <c r="G115" s="1">
        <f t="shared" si="14"/>
        <v>2</v>
      </c>
    </row>
    <row r="116" spans="1:7">
      <c r="A116" s="1" t="s">
        <v>117</v>
      </c>
      <c r="B116" s="1">
        <f t="shared" si="13"/>
        <v>1368</v>
      </c>
      <c r="C116" s="1">
        <f t="shared" si="9"/>
        <v>1412</v>
      </c>
      <c r="D116" s="1" t="str">
        <f t="shared" si="10"/>
        <v>ไม่เข้าระบบ</v>
      </c>
      <c r="E116" s="1" t="str">
        <f t="shared" si="15"/>
        <v>C110-C111-C113</v>
      </c>
      <c r="F116" s="1" t="str">
        <f t="shared" si="16"/>
        <v>C110-C111-C113</v>
      </c>
      <c r="G116" s="1">
        <f t="shared" si="14"/>
        <v>10</v>
      </c>
    </row>
    <row r="117" spans="1:7">
      <c r="A117" s="1" t="s">
        <v>118</v>
      </c>
      <c r="B117" s="1">
        <f t="shared" si="13"/>
        <v>1380</v>
      </c>
      <c r="C117" s="1">
        <f t="shared" si="9"/>
        <v>1432</v>
      </c>
      <c r="D117" s="1" t="str">
        <f t="shared" si="10"/>
        <v>เข้าระบบ</v>
      </c>
      <c r="E117" s="1" t="str">
        <f t="shared" si="15"/>
        <v>C111-C113-C115</v>
      </c>
      <c r="F117" s="1" t="str">
        <f t="shared" si="16"/>
        <v>C111-C113</v>
      </c>
      <c r="G117" s="1">
        <f t="shared" si="14"/>
        <v>2</v>
      </c>
    </row>
    <row r="118" spans="1:7">
      <c r="A118" s="1" t="s">
        <v>119</v>
      </c>
      <c r="B118" s="1">
        <f t="shared" si="13"/>
        <v>1392</v>
      </c>
      <c r="C118" s="1">
        <f t="shared" si="9"/>
        <v>1452</v>
      </c>
      <c r="D118" s="1" t="str">
        <f t="shared" si="10"/>
        <v>เข้าระบบ</v>
      </c>
      <c r="E118" s="1" t="str">
        <f t="shared" si="15"/>
        <v>C113-C115-C116</v>
      </c>
      <c r="F118" s="1" t="str">
        <f t="shared" si="16"/>
        <v>C113-C115</v>
      </c>
      <c r="G118" s="1">
        <f t="shared" si="14"/>
        <v>2</v>
      </c>
    </row>
    <row r="119" spans="1:7">
      <c r="A119" s="1" t="s">
        <v>120</v>
      </c>
      <c r="B119" s="1">
        <f t="shared" si="13"/>
        <v>1404</v>
      </c>
      <c r="C119" s="1">
        <f t="shared" si="9"/>
        <v>1452</v>
      </c>
      <c r="D119" s="1" t="str">
        <f t="shared" si="10"/>
        <v>ไม่เข้าระบบ</v>
      </c>
      <c r="E119" s="1" t="str">
        <f t="shared" si="15"/>
        <v>C113-C115-C116</v>
      </c>
      <c r="F119" s="1" t="str">
        <f t="shared" si="16"/>
        <v>C113-C115-C116</v>
      </c>
      <c r="G119" s="1">
        <f t="shared" si="14"/>
        <v>10</v>
      </c>
    </row>
    <row r="120" spans="1:7">
      <c r="A120" s="1" t="s">
        <v>121</v>
      </c>
      <c r="B120" s="1">
        <f t="shared" si="13"/>
        <v>1416</v>
      </c>
      <c r="C120" s="1">
        <f t="shared" si="9"/>
        <v>1472</v>
      </c>
      <c r="D120" s="1" t="str">
        <f t="shared" si="10"/>
        <v>เข้าระบบ</v>
      </c>
      <c r="E120" s="1" t="str">
        <f t="shared" si="15"/>
        <v>C115-C116-C118</v>
      </c>
      <c r="F120" s="1" t="str">
        <f t="shared" si="16"/>
        <v>C115-C116</v>
      </c>
      <c r="G120" s="1">
        <f t="shared" si="14"/>
        <v>2</v>
      </c>
    </row>
    <row r="121" spans="1:7">
      <c r="A121" s="1" t="s">
        <v>122</v>
      </c>
      <c r="B121" s="1">
        <f t="shared" si="13"/>
        <v>1428</v>
      </c>
      <c r="C121" s="1">
        <f t="shared" si="9"/>
        <v>1472</v>
      </c>
      <c r="D121" s="1" t="str">
        <f t="shared" si="10"/>
        <v>ไม่เข้าระบบ</v>
      </c>
      <c r="E121" s="1" t="str">
        <f t="shared" si="15"/>
        <v>C115-C116-C118</v>
      </c>
      <c r="F121" s="1" t="str">
        <f t="shared" si="16"/>
        <v>C115-C116-C118</v>
      </c>
      <c r="G121" s="1">
        <f t="shared" si="14"/>
        <v>10</v>
      </c>
    </row>
    <row r="122" spans="1:7">
      <c r="A122" s="1" t="s">
        <v>123</v>
      </c>
      <c r="B122" s="1">
        <f t="shared" si="13"/>
        <v>1440</v>
      </c>
      <c r="C122" s="1">
        <f t="shared" si="9"/>
        <v>1492</v>
      </c>
      <c r="D122" s="1" t="str">
        <f t="shared" si="10"/>
        <v>เข้าระบบ</v>
      </c>
      <c r="E122" s="1" t="str">
        <f t="shared" si="15"/>
        <v>C116-C118-C120</v>
      </c>
      <c r="F122" s="1" t="str">
        <f t="shared" si="16"/>
        <v>C116-C118</v>
      </c>
      <c r="G122" s="1">
        <f t="shared" si="14"/>
        <v>2</v>
      </c>
    </row>
    <row r="123" spans="1:7">
      <c r="A123" s="1" t="s">
        <v>124</v>
      </c>
      <c r="B123" s="1">
        <f t="shared" si="13"/>
        <v>1452</v>
      </c>
      <c r="C123" s="1">
        <f t="shared" si="9"/>
        <v>1512</v>
      </c>
      <c r="D123" s="1" t="str">
        <f t="shared" si="10"/>
        <v>เข้าระบบ</v>
      </c>
      <c r="E123" s="1" t="str">
        <f t="shared" si="15"/>
        <v>C118-C120-C121</v>
      </c>
      <c r="F123" s="1" t="str">
        <f t="shared" si="16"/>
        <v>C118-C120</v>
      </c>
      <c r="G123" s="1">
        <f t="shared" si="14"/>
        <v>2</v>
      </c>
    </row>
    <row r="124" spans="1:7">
      <c r="A124" s="1" t="s">
        <v>125</v>
      </c>
      <c r="B124" s="1">
        <f t="shared" si="13"/>
        <v>1464</v>
      </c>
      <c r="C124" s="1">
        <f t="shared" si="9"/>
        <v>1512</v>
      </c>
      <c r="D124" s="1" t="str">
        <f t="shared" si="10"/>
        <v>ไม่เข้าระบบ</v>
      </c>
      <c r="E124" s="1" t="str">
        <f t="shared" si="15"/>
        <v>C118-C120-C121</v>
      </c>
      <c r="F124" s="1" t="str">
        <f t="shared" si="16"/>
        <v>C118-C120-C121</v>
      </c>
      <c r="G124" s="1">
        <f t="shared" si="14"/>
        <v>10</v>
      </c>
    </row>
    <row r="125" spans="1:7">
      <c r="A125" s="1" t="s">
        <v>126</v>
      </c>
      <c r="B125" s="1">
        <f t="shared" si="13"/>
        <v>1476</v>
      </c>
      <c r="C125" s="1">
        <f t="shared" si="9"/>
        <v>1532</v>
      </c>
      <c r="D125" s="1" t="str">
        <f t="shared" si="10"/>
        <v>เข้าระบบ</v>
      </c>
      <c r="E125" s="1" t="str">
        <f t="shared" si="15"/>
        <v>C120-C121-C123</v>
      </c>
      <c r="F125" s="1" t="str">
        <f t="shared" si="16"/>
        <v>C120-C121</v>
      </c>
      <c r="G125" s="1">
        <f t="shared" si="14"/>
        <v>2</v>
      </c>
    </row>
    <row r="126" spans="1:7">
      <c r="A126" s="1" t="s">
        <v>127</v>
      </c>
      <c r="B126" s="1">
        <f t="shared" si="13"/>
        <v>1488</v>
      </c>
      <c r="C126" s="1">
        <f t="shared" si="9"/>
        <v>1532</v>
      </c>
      <c r="D126" s="1" t="str">
        <f t="shared" si="10"/>
        <v>ไม่เข้าระบบ</v>
      </c>
      <c r="E126" s="1" t="str">
        <f t="shared" si="15"/>
        <v>C120-C121-C123</v>
      </c>
      <c r="F126" s="1" t="str">
        <f t="shared" si="16"/>
        <v>C120-C121-C123</v>
      </c>
      <c r="G126" s="1">
        <f t="shared" si="14"/>
        <v>10</v>
      </c>
    </row>
    <row r="127" spans="1:7">
      <c r="A127" s="1" t="s">
        <v>128</v>
      </c>
      <c r="B127" s="1">
        <f t="shared" si="13"/>
        <v>1500</v>
      </c>
      <c r="C127" s="1">
        <f t="shared" si="9"/>
        <v>1552</v>
      </c>
      <c r="D127" s="1" t="str">
        <f t="shared" si="10"/>
        <v>เข้าระบบ</v>
      </c>
      <c r="E127" s="1" t="str">
        <f t="shared" si="15"/>
        <v>C121-C123-C125</v>
      </c>
      <c r="F127" s="1" t="str">
        <f t="shared" si="16"/>
        <v>C121-C123</v>
      </c>
      <c r="G127" s="1">
        <f t="shared" si="14"/>
        <v>2</v>
      </c>
    </row>
    <row r="128" spans="1:7">
      <c r="A128" s="1" t="s">
        <v>129</v>
      </c>
      <c r="B128" s="1">
        <f t="shared" si="13"/>
        <v>1512</v>
      </c>
      <c r="C128" s="1">
        <f t="shared" si="9"/>
        <v>1572</v>
      </c>
      <c r="D128" s="1" t="str">
        <f t="shared" si="10"/>
        <v>เข้าระบบ</v>
      </c>
      <c r="E128" s="1" t="str">
        <f t="shared" si="15"/>
        <v>C123-C125-C126</v>
      </c>
      <c r="F128" s="1" t="str">
        <f t="shared" si="16"/>
        <v>C123-C125</v>
      </c>
      <c r="G128" s="1">
        <f t="shared" si="14"/>
        <v>2</v>
      </c>
    </row>
    <row r="129" spans="1:7">
      <c r="A129" s="1" t="s">
        <v>130</v>
      </c>
      <c r="B129" s="1">
        <f t="shared" si="13"/>
        <v>1524</v>
      </c>
      <c r="C129" s="1">
        <f t="shared" si="9"/>
        <v>1572</v>
      </c>
      <c r="D129" s="1" t="str">
        <f t="shared" si="10"/>
        <v>ไม่เข้าระบบ</v>
      </c>
      <c r="E129" s="1" t="str">
        <f t="shared" si="15"/>
        <v>C123-C125-C126</v>
      </c>
      <c r="F129" s="1" t="str">
        <f t="shared" si="16"/>
        <v>C123-C125-C126</v>
      </c>
      <c r="G129" s="1">
        <f t="shared" si="14"/>
        <v>10</v>
      </c>
    </row>
    <row r="130" spans="1:7">
      <c r="A130" s="1" t="s">
        <v>131</v>
      </c>
      <c r="B130" s="1">
        <f t="shared" si="13"/>
        <v>1536</v>
      </c>
      <c r="C130" s="1">
        <f t="shared" si="9"/>
        <v>1592</v>
      </c>
      <c r="D130" s="1" t="str">
        <f t="shared" si="10"/>
        <v>เข้าระบบ</v>
      </c>
      <c r="E130" s="1" t="str">
        <f t="shared" si="15"/>
        <v>C125-C126-C128</v>
      </c>
      <c r="F130" s="1" t="str">
        <f t="shared" si="16"/>
        <v>C125-C126</v>
      </c>
      <c r="G130" s="1">
        <f t="shared" si="14"/>
        <v>2</v>
      </c>
    </row>
    <row r="131" spans="1:7">
      <c r="A131" s="1" t="s">
        <v>132</v>
      </c>
      <c r="B131" s="1">
        <f t="shared" si="13"/>
        <v>1548</v>
      </c>
      <c r="C131" s="1">
        <f t="shared" si="9"/>
        <v>1592</v>
      </c>
      <c r="D131" s="1" t="str">
        <f t="shared" si="10"/>
        <v>ไม่เข้าระบบ</v>
      </c>
      <c r="E131" s="1" t="str">
        <f t="shared" si="15"/>
        <v>C125-C126-C128</v>
      </c>
      <c r="F131" s="1" t="str">
        <f t="shared" si="16"/>
        <v>C125-C126-C128</v>
      </c>
      <c r="G131" s="1">
        <f t="shared" si="14"/>
        <v>10</v>
      </c>
    </row>
    <row r="132" spans="1:7">
      <c r="A132" s="1" t="s">
        <v>133</v>
      </c>
      <c r="B132" s="1">
        <f t="shared" si="13"/>
        <v>1560</v>
      </c>
      <c r="C132" s="1">
        <f t="shared" ref="C132:C161" si="17">IF(G132=2,C131+20,C131)</f>
        <v>1612</v>
      </c>
      <c r="D132" s="1" t="str">
        <f t="shared" ref="D132:D161" si="18">IF(G132=2,"เข้าระบบ","ไม่เข้าระบบ")</f>
        <v>เข้าระบบ</v>
      </c>
      <c r="E132" s="1" t="str">
        <f t="shared" ref="E132:E161" si="19">IF(IFERROR(FIND("-",F132,FIND("-",F132,1)+1),2)=2,CONCATENATE(F132,"-",A132),F132)</f>
        <v>C126-C128-C130</v>
      </c>
      <c r="F132" s="1" t="str">
        <f t="shared" ref="F132:F161" si="20">IF(VLOOKUP(LEFT(E131,IFERROR(FINDB("-",E131),LEN(E131)+1)-1),A:C,3,FALSE)&lt;=B132,RIGHT(E131,LEN(E131)-FIND("-",E131)),E131)</f>
        <v>C126-C128</v>
      </c>
      <c r="G132" s="1">
        <f t="shared" si="14"/>
        <v>2</v>
      </c>
    </row>
    <row r="133" spans="1:7">
      <c r="A133" s="1" t="s">
        <v>134</v>
      </c>
      <c r="B133" s="1">
        <f t="shared" ref="B133:B161" si="21">12+B132</f>
        <v>1572</v>
      </c>
      <c r="C133" s="1">
        <f t="shared" si="17"/>
        <v>1632</v>
      </c>
      <c r="D133" s="1" t="str">
        <f t="shared" si="18"/>
        <v>เข้าระบบ</v>
      </c>
      <c r="E133" s="1" t="str">
        <f t="shared" si="19"/>
        <v>C128-C130-C131</v>
      </c>
      <c r="F133" s="1" t="str">
        <f t="shared" si="20"/>
        <v>C128-C130</v>
      </c>
      <c r="G133" s="1">
        <f t="shared" si="14"/>
        <v>2</v>
      </c>
    </row>
    <row r="134" spans="1:7">
      <c r="A134" s="1" t="s">
        <v>135</v>
      </c>
      <c r="B134" s="1">
        <f t="shared" si="21"/>
        <v>1584</v>
      </c>
      <c r="C134" s="1">
        <f t="shared" si="17"/>
        <v>1632</v>
      </c>
      <c r="D134" s="1" t="str">
        <f t="shared" si="18"/>
        <v>ไม่เข้าระบบ</v>
      </c>
      <c r="E134" s="1" t="str">
        <f t="shared" si="19"/>
        <v>C128-C130-C131</v>
      </c>
      <c r="F134" s="1" t="str">
        <f t="shared" si="20"/>
        <v>C128-C130-C131</v>
      </c>
      <c r="G134" s="1">
        <f t="shared" si="14"/>
        <v>10</v>
      </c>
    </row>
    <row r="135" spans="1:7">
      <c r="A135" s="1" t="s">
        <v>136</v>
      </c>
      <c r="B135" s="1">
        <f t="shared" si="21"/>
        <v>1596</v>
      </c>
      <c r="C135" s="1">
        <f t="shared" si="17"/>
        <v>1652</v>
      </c>
      <c r="D135" s="1" t="str">
        <f t="shared" si="18"/>
        <v>เข้าระบบ</v>
      </c>
      <c r="E135" s="1" t="str">
        <f t="shared" si="19"/>
        <v>C130-C131-C133</v>
      </c>
      <c r="F135" s="1" t="str">
        <f t="shared" si="20"/>
        <v>C130-C131</v>
      </c>
      <c r="G135" s="1">
        <f t="shared" si="14"/>
        <v>2</v>
      </c>
    </row>
    <row r="136" spans="1:7">
      <c r="A136" s="1" t="s">
        <v>137</v>
      </c>
      <c r="B136" s="1">
        <f t="shared" si="21"/>
        <v>1608</v>
      </c>
      <c r="C136" s="1">
        <f t="shared" si="17"/>
        <v>1652</v>
      </c>
      <c r="D136" s="1" t="str">
        <f t="shared" si="18"/>
        <v>ไม่เข้าระบบ</v>
      </c>
      <c r="E136" s="1" t="str">
        <f t="shared" si="19"/>
        <v>C130-C131-C133</v>
      </c>
      <c r="F136" s="1" t="str">
        <f t="shared" si="20"/>
        <v>C130-C131-C133</v>
      </c>
      <c r="G136" s="1">
        <f t="shared" si="14"/>
        <v>10</v>
      </c>
    </row>
    <row r="137" spans="1:7">
      <c r="A137" s="1" t="s">
        <v>138</v>
      </c>
      <c r="B137" s="1">
        <f t="shared" si="21"/>
        <v>1620</v>
      </c>
      <c r="C137" s="1">
        <f t="shared" si="17"/>
        <v>1672</v>
      </c>
      <c r="D137" s="1" t="str">
        <f t="shared" si="18"/>
        <v>เข้าระบบ</v>
      </c>
      <c r="E137" s="1" t="str">
        <f t="shared" si="19"/>
        <v>C131-C133-C135</v>
      </c>
      <c r="F137" s="1" t="str">
        <f t="shared" si="20"/>
        <v>C131-C133</v>
      </c>
      <c r="G137" s="1">
        <f t="shared" si="14"/>
        <v>2</v>
      </c>
    </row>
    <row r="138" spans="1:7">
      <c r="A138" s="1" t="s">
        <v>139</v>
      </c>
      <c r="B138" s="1">
        <f t="shared" si="21"/>
        <v>1632</v>
      </c>
      <c r="C138" s="1">
        <f t="shared" si="17"/>
        <v>1692</v>
      </c>
      <c r="D138" s="1" t="str">
        <f t="shared" si="18"/>
        <v>เข้าระบบ</v>
      </c>
      <c r="E138" s="1" t="str">
        <f t="shared" si="19"/>
        <v>C133-C135-C136</v>
      </c>
      <c r="F138" s="1" t="str">
        <f t="shared" si="20"/>
        <v>C133-C135</v>
      </c>
      <c r="G138" s="1">
        <f t="shared" ref="G138:G161" si="22">IFERROR(FIND("-",F138,FIND("-",F138,1)+1),2)</f>
        <v>2</v>
      </c>
    </row>
    <row r="139" spans="1:7">
      <c r="A139" s="1" t="s">
        <v>140</v>
      </c>
      <c r="B139" s="1">
        <f t="shared" si="21"/>
        <v>1644</v>
      </c>
      <c r="C139" s="1">
        <f t="shared" si="17"/>
        <v>1692</v>
      </c>
      <c r="D139" s="1" t="str">
        <f t="shared" si="18"/>
        <v>ไม่เข้าระบบ</v>
      </c>
      <c r="E139" s="1" t="str">
        <f t="shared" si="19"/>
        <v>C133-C135-C136</v>
      </c>
      <c r="F139" s="1" t="str">
        <f t="shared" si="20"/>
        <v>C133-C135-C136</v>
      </c>
      <c r="G139" s="1">
        <f t="shared" si="22"/>
        <v>10</v>
      </c>
    </row>
    <row r="140" spans="1:7">
      <c r="A140" s="1" t="s">
        <v>141</v>
      </c>
      <c r="B140" s="1">
        <f t="shared" si="21"/>
        <v>1656</v>
      </c>
      <c r="C140" s="1">
        <f t="shared" si="17"/>
        <v>1712</v>
      </c>
      <c r="D140" s="1" t="str">
        <f t="shared" si="18"/>
        <v>เข้าระบบ</v>
      </c>
      <c r="E140" s="1" t="str">
        <f t="shared" si="19"/>
        <v>C135-C136-C138</v>
      </c>
      <c r="F140" s="1" t="str">
        <f t="shared" si="20"/>
        <v>C135-C136</v>
      </c>
      <c r="G140" s="1">
        <f t="shared" si="22"/>
        <v>2</v>
      </c>
    </row>
    <row r="141" spans="1:7">
      <c r="A141" s="1" t="s">
        <v>142</v>
      </c>
      <c r="B141" s="1">
        <f t="shared" si="21"/>
        <v>1668</v>
      </c>
      <c r="C141" s="1">
        <f t="shared" si="17"/>
        <v>1712</v>
      </c>
      <c r="D141" s="1" t="str">
        <f t="shared" si="18"/>
        <v>ไม่เข้าระบบ</v>
      </c>
      <c r="E141" s="1" t="str">
        <f t="shared" si="19"/>
        <v>C135-C136-C138</v>
      </c>
      <c r="F141" s="1" t="str">
        <f t="shared" si="20"/>
        <v>C135-C136-C138</v>
      </c>
      <c r="G141" s="1">
        <f t="shared" si="22"/>
        <v>10</v>
      </c>
    </row>
    <row r="142" spans="1:7">
      <c r="A142" s="1" t="s">
        <v>143</v>
      </c>
      <c r="B142" s="1">
        <f t="shared" si="21"/>
        <v>1680</v>
      </c>
      <c r="C142" s="1">
        <f t="shared" si="17"/>
        <v>1732</v>
      </c>
      <c r="D142" s="1" t="str">
        <f t="shared" si="18"/>
        <v>เข้าระบบ</v>
      </c>
      <c r="E142" s="1" t="str">
        <f t="shared" si="19"/>
        <v>C136-C138-C140</v>
      </c>
      <c r="F142" s="1" t="str">
        <f t="shared" si="20"/>
        <v>C136-C138</v>
      </c>
      <c r="G142" s="1">
        <f t="shared" si="22"/>
        <v>2</v>
      </c>
    </row>
    <row r="143" spans="1:7">
      <c r="A143" s="1" t="s">
        <v>144</v>
      </c>
      <c r="B143" s="1">
        <f t="shared" si="21"/>
        <v>1692</v>
      </c>
      <c r="C143" s="1">
        <f t="shared" si="17"/>
        <v>1752</v>
      </c>
      <c r="D143" s="1" t="str">
        <f t="shared" si="18"/>
        <v>เข้าระบบ</v>
      </c>
      <c r="E143" s="1" t="str">
        <f t="shared" si="19"/>
        <v>C138-C140-C141</v>
      </c>
      <c r="F143" s="1" t="str">
        <f t="shared" si="20"/>
        <v>C138-C140</v>
      </c>
      <c r="G143" s="1">
        <f t="shared" si="22"/>
        <v>2</v>
      </c>
    </row>
    <row r="144" spans="1:7">
      <c r="A144" s="1" t="s">
        <v>145</v>
      </c>
      <c r="B144" s="1">
        <f t="shared" si="21"/>
        <v>1704</v>
      </c>
      <c r="C144" s="1">
        <f t="shared" si="17"/>
        <v>1752</v>
      </c>
      <c r="D144" s="1" t="str">
        <f t="shared" si="18"/>
        <v>ไม่เข้าระบบ</v>
      </c>
      <c r="E144" s="1" t="str">
        <f t="shared" si="19"/>
        <v>C138-C140-C141</v>
      </c>
      <c r="F144" s="1" t="str">
        <f t="shared" si="20"/>
        <v>C138-C140-C141</v>
      </c>
      <c r="G144" s="1">
        <f t="shared" si="22"/>
        <v>10</v>
      </c>
    </row>
    <row r="145" spans="1:7">
      <c r="A145" s="1" t="s">
        <v>146</v>
      </c>
      <c r="B145" s="1">
        <f t="shared" si="21"/>
        <v>1716</v>
      </c>
      <c r="C145" s="1">
        <f t="shared" si="17"/>
        <v>1772</v>
      </c>
      <c r="D145" s="1" t="str">
        <f t="shared" si="18"/>
        <v>เข้าระบบ</v>
      </c>
      <c r="E145" s="1" t="str">
        <f t="shared" si="19"/>
        <v>C140-C141-C143</v>
      </c>
      <c r="F145" s="1" t="str">
        <f t="shared" si="20"/>
        <v>C140-C141</v>
      </c>
      <c r="G145" s="1">
        <f t="shared" si="22"/>
        <v>2</v>
      </c>
    </row>
    <row r="146" spans="1:7">
      <c r="A146" s="1" t="s">
        <v>147</v>
      </c>
      <c r="B146" s="1">
        <f t="shared" si="21"/>
        <v>1728</v>
      </c>
      <c r="C146" s="1">
        <f t="shared" si="17"/>
        <v>1772</v>
      </c>
      <c r="D146" s="1" t="str">
        <f t="shared" si="18"/>
        <v>ไม่เข้าระบบ</v>
      </c>
      <c r="E146" s="1" t="str">
        <f t="shared" si="19"/>
        <v>C140-C141-C143</v>
      </c>
      <c r="F146" s="1" t="str">
        <f t="shared" si="20"/>
        <v>C140-C141-C143</v>
      </c>
      <c r="G146" s="1">
        <f t="shared" si="22"/>
        <v>10</v>
      </c>
    </row>
    <row r="147" spans="1:7">
      <c r="A147" s="1" t="s">
        <v>148</v>
      </c>
      <c r="B147" s="1">
        <f t="shared" si="21"/>
        <v>1740</v>
      </c>
      <c r="C147" s="1">
        <f t="shared" si="17"/>
        <v>1792</v>
      </c>
      <c r="D147" s="1" t="str">
        <f t="shared" si="18"/>
        <v>เข้าระบบ</v>
      </c>
      <c r="E147" s="1" t="str">
        <f t="shared" si="19"/>
        <v>C141-C143-C145</v>
      </c>
      <c r="F147" s="1" t="str">
        <f t="shared" si="20"/>
        <v>C141-C143</v>
      </c>
      <c r="G147" s="1">
        <f t="shared" si="22"/>
        <v>2</v>
      </c>
    </row>
    <row r="148" spans="1:7">
      <c r="A148" s="1" t="s">
        <v>149</v>
      </c>
      <c r="B148" s="1">
        <f t="shared" si="21"/>
        <v>1752</v>
      </c>
      <c r="C148" s="1">
        <f t="shared" si="17"/>
        <v>1812</v>
      </c>
      <c r="D148" s="1" t="str">
        <f t="shared" si="18"/>
        <v>เข้าระบบ</v>
      </c>
      <c r="E148" s="1" t="str">
        <f t="shared" si="19"/>
        <v>C143-C145-C146</v>
      </c>
      <c r="F148" s="1" t="str">
        <f t="shared" si="20"/>
        <v>C143-C145</v>
      </c>
      <c r="G148" s="1">
        <f t="shared" si="22"/>
        <v>2</v>
      </c>
    </row>
    <row r="149" spans="1:7">
      <c r="A149" s="1" t="s">
        <v>150</v>
      </c>
      <c r="B149" s="1">
        <f t="shared" si="21"/>
        <v>1764</v>
      </c>
      <c r="C149" s="1">
        <f t="shared" si="17"/>
        <v>1812</v>
      </c>
      <c r="D149" s="1" t="str">
        <f t="shared" si="18"/>
        <v>ไม่เข้าระบบ</v>
      </c>
      <c r="E149" s="1" t="str">
        <f t="shared" si="19"/>
        <v>C143-C145-C146</v>
      </c>
      <c r="F149" s="1" t="str">
        <f t="shared" si="20"/>
        <v>C143-C145-C146</v>
      </c>
      <c r="G149" s="1">
        <f t="shared" si="22"/>
        <v>10</v>
      </c>
    </row>
    <row r="150" spans="1:7">
      <c r="A150" s="1" t="s">
        <v>151</v>
      </c>
      <c r="B150" s="1">
        <f t="shared" si="21"/>
        <v>1776</v>
      </c>
      <c r="C150" s="1">
        <f t="shared" si="17"/>
        <v>1832</v>
      </c>
      <c r="D150" s="1" t="str">
        <f t="shared" si="18"/>
        <v>เข้าระบบ</v>
      </c>
      <c r="E150" s="1" t="str">
        <f t="shared" si="19"/>
        <v>C145-C146-C148</v>
      </c>
      <c r="F150" s="1" t="str">
        <f t="shared" si="20"/>
        <v>C145-C146</v>
      </c>
      <c r="G150" s="1">
        <f t="shared" si="22"/>
        <v>2</v>
      </c>
    </row>
    <row r="151" spans="1:7">
      <c r="A151" s="1" t="s">
        <v>152</v>
      </c>
      <c r="B151" s="1">
        <f t="shared" si="21"/>
        <v>1788</v>
      </c>
      <c r="C151" s="1">
        <f t="shared" si="17"/>
        <v>1832</v>
      </c>
      <c r="D151" s="1" t="str">
        <f t="shared" si="18"/>
        <v>ไม่เข้าระบบ</v>
      </c>
      <c r="E151" s="1" t="str">
        <f t="shared" si="19"/>
        <v>C145-C146-C148</v>
      </c>
      <c r="F151" s="1" t="str">
        <f t="shared" si="20"/>
        <v>C145-C146-C148</v>
      </c>
      <c r="G151" s="1">
        <f t="shared" si="22"/>
        <v>10</v>
      </c>
    </row>
    <row r="152" spans="1:7">
      <c r="A152" s="1" t="s">
        <v>153</v>
      </c>
      <c r="B152" s="1">
        <f t="shared" si="21"/>
        <v>1800</v>
      </c>
      <c r="C152" s="1">
        <f t="shared" si="17"/>
        <v>1852</v>
      </c>
      <c r="D152" s="1" t="str">
        <f t="shared" si="18"/>
        <v>เข้าระบบ</v>
      </c>
      <c r="E152" s="1" t="str">
        <f t="shared" si="19"/>
        <v>C146-C148-C150</v>
      </c>
      <c r="F152" s="1" t="str">
        <f t="shared" si="20"/>
        <v>C146-C148</v>
      </c>
      <c r="G152" s="1">
        <f t="shared" si="22"/>
        <v>2</v>
      </c>
    </row>
    <row r="153" spans="1:7">
      <c r="A153" s="1" t="s">
        <v>154</v>
      </c>
      <c r="B153" s="1">
        <f t="shared" si="21"/>
        <v>1812</v>
      </c>
      <c r="C153" s="1">
        <f t="shared" si="17"/>
        <v>1872</v>
      </c>
      <c r="D153" s="1" t="str">
        <f t="shared" si="18"/>
        <v>เข้าระบบ</v>
      </c>
      <c r="E153" s="1" t="str">
        <f t="shared" si="19"/>
        <v>C148-C150-C151</v>
      </c>
      <c r="F153" s="1" t="str">
        <f t="shared" si="20"/>
        <v>C148-C150</v>
      </c>
      <c r="G153" s="1">
        <f t="shared" si="22"/>
        <v>2</v>
      </c>
    </row>
    <row r="154" spans="1:7">
      <c r="A154" s="1" t="s">
        <v>155</v>
      </c>
      <c r="B154" s="1">
        <f t="shared" si="21"/>
        <v>1824</v>
      </c>
      <c r="C154" s="1">
        <f t="shared" si="17"/>
        <v>1872</v>
      </c>
      <c r="D154" s="1" t="str">
        <f t="shared" si="18"/>
        <v>ไม่เข้าระบบ</v>
      </c>
      <c r="E154" s="1" t="str">
        <f t="shared" si="19"/>
        <v>C148-C150-C151</v>
      </c>
      <c r="F154" s="1" t="str">
        <f t="shared" si="20"/>
        <v>C148-C150-C151</v>
      </c>
      <c r="G154" s="1">
        <f t="shared" si="22"/>
        <v>10</v>
      </c>
    </row>
    <row r="155" spans="1:7">
      <c r="A155" s="1" t="s">
        <v>156</v>
      </c>
      <c r="B155" s="1">
        <f t="shared" si="21"/>
        <v>1836</v>
      </c>
      <c r="C155" s="1">
        <f t="shared" si="17"/>
        <v>1892</v>
      </c>
      <c r="D155" s="1" t="str">
        <f t="shared" si="18"/>
        <v>เข้าระบบ</v>
      </c>
      <c r="E155" s="1" t="str">
        <f t="shared" si="19"/>
        <v>C150-C151-C153</v>
      </c>
      <c r="F155" s="1" t="str">
        <f t="shared" si="20"/>
        <v>C150-C151</v>
      </c>
      <c r="G155" s="1">
        <f t="shared" si="22"/>
        <v>2</v>
      </c>
    </row>
    <row r="156" spans="1:7">
      <c r="A156" s="1" t="s">
        <v>157</v>
      </c>
      <c r="B156" s="1">
        <f t="shared" si="21"/>
        <v>1848</v>
      </c>
      <c r="C156" s="1">
        <f t="shared" si="17"/>
        <v>1892</v>
      </c>
      <c r="D156" s="1" t="str">
        <f t="shared" si="18"/>
        <v>ไม่เข้าระบบ</v>
      </c>
      <c r="E156" s="1" t="str">
        <f t="shared" si="19"/>
        <v>C150-C151-C153</v>
      </c>
      <c r="F156" s="1" t="str">
        <f t="shared" si="20"/>
        <v>C150-C151-C153</v>
      </c>
      <c r="G156" s="1">
        <f t="shared" si="22"/>
        <v>10</v>
      </c>
    </row>
    <row r="157" spans="1:7">
      <c r="A157" s="1" t="s">
        <v>158</v>
      </c>
      <c r="B157" s="1">
        <f t="shared" si="21"/>
        <v>1860</v>
      </c>
      <c r="C157" s="1">
        <f t="shared" si="17"/>
        <v>1912</v>
      </c>
      <c r="D157" s="1" t="str">
        <f t="shared" si="18"/>
        <v>เข้าระบบ</v>
      </c>
      <c r="E157" s="1" t="str">
        <f t="shared" si="19"/>
        <v>C151-C153-C155</v>
      </c>
      <c r="F157" s="1" t="str">
        <f t="shared" si="20"/>
        <v>C151-C153</v>
      </c>
      <c r="G157" s="1">
        <f t="shared" si="22"/>
        <v>2</v>
      </c>
    </row>
    <row r="158" spans="1:7">
      <c r="A158" s="1" t="s">
        <v>159</v>
      </c>
      <c r="B158" s="1">
        <f t="shared" si="21"/>
        <v>1872</v>
      </c>
      <c r="C158" s="1">
        <f t="shared" si="17"/>
        <v>1932</v>
      </c>
      <c r="D158" s="1" t="str">
        <f t="shared" si="18"/>
        <v>เข้าระบบ</v>
      </c>
      <c r="E158" s="1" t="str">
        <f t="shared" si="19"/>
        <v>C153-C155-C156</v>
      </c>
      <c r="F158" s="1" t="str">
        <f t="shared" si="20"/>
        <v>C153-C155</v>
      </c>
      <c r="G158" s="1">
        <f t="shared" si="22"/>
        <v>2</v>
      </c>
    </row>
    <row r="159" spans="1:7">
      <c r="A159" s="1" t="s">
        <v>160</v>
      </c>
      <c r="B159" s="1">
        <f t="shared" si="21"/>
        <v>1884</v>
      </c>
      <c r="C159" s="1">
        <f t="shared" si="17"/>
        <v>1932</v>
      </c>
      <c r="D159" s="1" t="str">
        <f t="shared" si="18"/>
        <v>ไม่เข้าระบบ</v>
      </c>
      <c r="E159" s="1" t="str">
        <f t="shared" si="19"/>
        <v>C153-C155-C156</v>
      </c>
      <c r="F159" s="1" t="str">
        <f t="shared" si="20"/>
        <v>C153-C155-C156</v>
      </c>
      <c r="G159" s="1">
        <f t="shared" si="22"/>
        <v>10</v>
      </c>
    </row>
    <row r="160" spans="1:7">
      <c r="A160" s="1" t="s">
        <v>161</v>
      </c>
      <c r="B160" s="1">
        <f t="shared" si="21"/>
        <v>1896</v>
      </c>
      <c r="C160" s="1">
        <f t="shared" si="17"/>
        <v>1952</v>
      </c>
      <c r="D160" s="1" t="str">
        <f t="shared" si="18"/>
        <v>เข้าระบบ</v>
      </c>
      <c r="E160" s="1" t="str">
        <f t="shared" si="19"/>
        <v>C155-C156-C158</v>
      </c>
      <c r="F160" s="1" t="str">
        <f t="shared" si="20"/>
        <v>C155-C156</v>
      </c>
      <c r="G160" s="1">
        <f t="shared" si="22"/>
        <v>2</v>
      </c>
    </row>
    <row r="161" spans="1:7">
      <c r="A161" s="1" t="s">
        <v>162</v>
      </c>
      <c r="B161" s="1">
        <f t="shared" si="21"/>
        <v>1908</v>
      </c>
      <c r="C161" s="1">
        <f t="shared" si="17"/>
        <v>1952</v>
      </c>
      <c r="D161" s="1" t="str">
        <f t="shared" si="18"/>
        <v>ไม่เข้าระบบ</v>
      </c>
      <c r="E161" s="1" t="str">
        <f t="shared" si="19"/>
        <v>C155-C156-C158</v>
      </c>
      <c r="F161" s="1" t="str">
        <f t="shared" si="20"/>
        <v>C155-C156-C158</v>
      </c>
      <c r="G161" s="1">
        <f t="shared" si="22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Sim1 fixed arri and serv</vt:lpstr>
      <vt:lpstr>Sim2 Rand arri+-1 serv+-2 (Uni)</vt:lpstr>
      <vt:lpstr>Sim3 Rand arri and serv (Exp)</vt:lpstr>
      <vt:lpstr>ทดลอง</vt:lpstr>
      <vt:lpstr>'Sim1 fixed arri and serv'!Print_Area</vt:lpstr>
      <vt:lpstr>'Sim2 Rand arri+-1 serv+-2 (Uni)'!Print_Area</vt:lpstr>
      <vt:lpstr>'Sim3 Rand arri and serv (Exp)'!Print_Area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WathaAsus</dc:creator>
  <cp:lastModifiedBy>WathaAsus</cp:lastModifiedBy>
  <cp:lastPrinted>2007-06-09T04:52:40Z</cp:lastPrinted>
  <dcterms:created xsi:type="dcterms:W3CDTF">2007-06-02T08:03:09Z</dcterms:created>
  <dcterms:modified xsi:type="dcterms:W3CDTF">2007-06-09T09:00:14Z</dcterms:modified>
</cp:coreProperties>
</file>